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Обоснование!$A$1:$AD$901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788" i="1"/>
  <c r="AA787"/>
  <c r="AA786"/>
  <c r="AA785"/>
  <c r="AA784"/>
  <c r="AA783"/>
  <c r="AA782"/>
  <c r="AA781"/>
  <c r="AA780"/>
  <c r="AA779"/>
  <c r="AA778"/>
  <c r="AA777"/>
  <c r="AA776"/>
  <c r="AA775"/>
  <c r="AA774"/>
  <c r="AA773"/>
  <c r="AA772"/>
  <c r="AA771"/>
  <c r="AA770"/>
  <c r="AA769"/>
  <c r="AA768"/>
  <c r="AA767"/>
  <c r="AA766"/>
  <c r="AA765"/>
  <c r="AA764"/>
  <c r="AA763"/>
  <c r="AA762"/>
  <c r="AA761"/>
  <c r="AA760"/>
  <c r="AB759"/>
  <c r="AD759" s="1"/>
  <c r="AA759"/>
  <c r="AB758"/>
  <c r="AD758" s="1"/>
  <c r="AA758"/>
  <c r="AB757"/>
  <c r="AD757" s="1"/>
  <c r="AA757"/>
  <c r="AB756"/>
  <c r="AD756" s="1"/>
  <c r="AA756"/>
  <c r="AA755"/>
  <c r="AA754"/>
  <c r="AA753"/>
  <c r="AA752"/>
  <c r="AA751"/>
  <c r="AA750"/>
  <c r="AA749"/>
  <c r="AB748"/>
  <c r="AC748" s="1"/>
  <c r="AA748"/>
  <c r="AA747"/>
  <c r="AA746"/>
  <c r="AA745"/>
  <c r="AA744"/>
  <c r="AA743"/>
  <c r="AA742"/>
  <c r="AA741"/>
  <c r="AA740"/>
  <c r="AA739"/>
  <c r="AA738"/>
  <c r="AA737"/>
  <c r="AA736"/>
  <c r="AB735"/>
  <c r="AC735" s="1"/>
  <c r="AA735"/>
  <c r="AB734"/>
  <c r="AC734" s="1"/>
  <c r="AA734"/>
  <c r="AB733"/>
  <c r="AC733" s="1"/>
  <c r="AA733"/>
  <c r="AB732"/>
  <c r="AC732" s="1"/>
  <c r="AA732"/>
  <c r="AB731"/>
  <c r="AC731" s="1"/>
  <c r="AA731"/>
  <c r="AB730"/>
  <c r="AC730" s="1"/>
  <c r="AA730"/>
  <c r="AB729"/>
  <c r="AC729" s="1"/>
  <c r="AA729"/>
  <c r="AB728"/>
  <c r="AC728" s="1"/>
  <c r="AA728"/>
  <c r="AB727"/>
  <c r="AC727" s="1"/>
  <c r="AA727"/>
  <c r="AA726"/>
  <c r="AA725"/>
  <c r="AA724"/>
  <c r="AA723"/>
  <c r="AA722"/>
  <c r="AC721"/>
  <c r="AB721"/>
  <c r="AD721" s="1"/>
  <c r="AA721"/>
  <c r="AB720"/>
  <c r="AD720" s="1"/>
  <c r="AA720"/>
  <c r="AB719"/>
  <c r="AD719" s="1"/>
  <c r="AA719"/>
  <c r="AA718"/>
  <c r="AB717"/>
  <c r="AC717" s="1"/>
  <c r="AA717"/>
  <c r="AA716"/>
  <c r="AA715"/>
  <c r="AA714"/>
  <c r="AA713"/>
  <c r="AB712"/>
  <c r="AC712" s="1"/>
  <c r="AA712"/>
  <c r="AB711"/>
  <c r="AC711" s="1"/>
  <c r="AA711"/>
  <c r="AB710"/>
  <c r="AC710" s="1"/>
  <c r="AA710"/>
  <c r="AB709"/>
  <c r="AC709" s="1"/>
  <c r="AA709"/>
  <c r="AB708"/>
  <c r="AC708" s="1"/>
  <c r="AA708"/>
  <c r="AB707"/>
  <c r="AC707" s="1"/>
  <c r="AA707"/>
  <c r="AB706"/>
  <c r="AC706" s="1"/>
  <c r="AA706"/>
  <c r="AB705"/>
  <c r="AC705" s="1"/>
  <c r="AA705"/>
  <c r="AB704"/>
  <c r="AC704" s="1"/>
  <c r="AA704"/>
  <c r="AB703"/>
  <c r="AC703" s="1"/>
  <c r="AA703"/>
  <c r="AB702"/>
  <c r="AC702" s="1"/>
  <c r="AA702"/>
  <c r="AB701"/>
  <c r="AC701" s="1"/>
  <c r="AA701"/>
  <c r="AB700"/>
  <c r="AC700" s="1"/>
  <c r="AA700"/>
  <c r="AB699"/>
  <c r="AC699" s="1"/>
  <c r="AA699"/>
  <c r="AB698"/>
  <c r="AC698" s="1"/>
  <c r="AA698"/>
  <c r="AB697"/>
  <c r="AC697" s="1"/>
  <c r="AA697"/>
  <c r="AB696"/>
  <c r="AC696" s="1"/>
  <c r="AA696"/>
  <c r="AB695"/>
  <c r="AC695" s="1"/>
  <c r="AA695"/>
  <c r="AB694"/>
  <c r="AC694" s="1"/>
  <c r="AA694"/>
  <c r="AB693"/>
  <c r="AC693" s="1"/>
  <c r="AA693"/>
  <c r="AB692"/>
  <c r="AC692" s="1"/>
  <c r="AA692"/>
  <c r="AB691"/>
  <c r="AC691" s="1"/>
  <c r="AA691"/>
  <c r="AB690"/>
  <c r="AC690" s="1"/>
  <c r="AA690"/>
  <c r="AB689"/>
  <c r="AC689" s="1"/>
  <c r="AA689"/>
  <c r="AB688"/>
  <c r="AC688" s="1"/>
  <c r="AA688"/>
  <c r="AB687"/>
  <c r="AC687" s="1"/>
  <c r="AA687"/>
  <c r="AB686"/>
  <c r="AC686" s="1"/>
  <c r="AA686"/>
  <c r="AB685"/>
  <c r="AC685" s="1"/>
  <c r="AA685"/>
  <c r="AB684"/>
  <c r="AC684" s="1"/>
  <c r="AA684"/>
  <c r="AA683"/>
  <c r="AA682"/>
  <c r="AA681"/>
  <c r="AA680"/>
  <c r="AA679"/>
  <c r="AA678"/>
  <c r="AA677"/>
  <c r="AA676"/>
  <c r="AA675"/>
  <c r="AB674"/>
  <c r="AD674" s="1"/>
  <c r="AA674"/>
  <c r="AC673"/>
  <c r="AB673"/>
  <c r="AD673" s="1"/>
  <c r="AA673"/>
  <c r="AB672"/>
  <c r="AD672" s="1"/>
  <c r="AA672"/>
  <c r="AC671"/>
  <c r="AB671"/>
  <c r="AD671" s="1"/>
  <c r="AA671"/>
  <c r="AB670"/>
  <c r="AD670" s="1"/>
  <c r="AA670"/>
  <c r="AC669"/>
  <c r="AB669"/>
  <c r="AD669" s="1"/>
  <c r="AA669"/>
  <c r="AB668"/>
  <c r="AD668" s="1"/>
  <c r="AA668"/>
  <c r="AC667"/>
  <c r="AB667"/>
  <c r="AD667" s="1"/>
  <c r="AA667"/>
  <c r="AB666"/>
  <c r="AD666" s="1"/>
  <c r="AA666"/>
  <c r="AC665"/>
  <c r="AB665"/>
  <c r="AD665" s="1"/>
  <c r="AA665"/>
  <c r="AB664"/>
  <c r="AD664" s="1"/>
  <c r="AA664"/>
  <c r="AC663"/>
  <c r="AB663"/>
  <c r="AD663" s="1"/>
  <c r="AA663"/>
  <c r="AB662"/>
  <c r="AD662" s="1"/>
  <c r="AA662"/>
  <c r="AC661"/>
  <c r="AB661"/>
  <c r="AD661" s="1"/>
  <c r="AA661"/>
  <c r="AB660"/>
  <c r="AD660" s="1"/>
  <c r="AA660"/>
  <c r="AC659"/>
  <c r="AB659"/>
  <c r="AD659" s="1"/>
  <c r="AA659"/>
  <c r="AB658"/>
  <c r="AD658" s="1"/>
  <c r="AA658"/>
  <c r="AA657"/>
  <c r="AA656"/>
  <c r="AA655"/>
  <c r="AA654"/>
  <c r="AA653"/>
  <c r="AA652"/>
  <c r="AA651"/>
  <c r="AB650"/>
  <c r="AC650" s="1"/>
  <c r="AA650"/>
  <c r="AB649"/>
  <c r="AC649" s="1"/>
  <c r="AA649"/>
  <c r="AB648"/>
  <c r="AC648" s="1"/>
  <c r="AA648"/>
  <c r="AB647"/>
  <c r="AC647" s="1"/>
  <c r="AA647"/>
  <c r="AB646"/>
  <c r="AC646" s="1"/>
  <c r="AA646"/>
  <c r="AB645"/>
  <c r="AC645" s="1"/>
  <c r="AA645"/>
  <c r="AB644"/>
  <c r="AC644" s="1"/>
  <c r="AA644"/>
  <c r="AB643"/>
  <c r="AC643" s="1"/>
  <c r="AA643"/>
  <c r="AB642"/>
  <c r="AC642" s="1"/>
  <c r="AA642"/>
  <c r="AA641"/>
  <c r="AA640"/>
  <c r="AA639"/>
  <c r="AA638"/>
  <c r="AA637"/>
  <c r="AA636"/>
  <c r="AA635"/>
  <c r="AA634"/>
  <c r="AA633"/>
  <c r="AA632"/>
  <c r="AA631"/>
  <c r="AA630"/>
  <c r="AB629"/>
  <c r="AC629" s="1"/>
  <c r="AA629"/>
  <c r="AB628"/>
  <c r="AC628" s="1"/>
  <c r="AA628"/>
  <c r="AA627"/>
  <c r="AA626"/>
  <c r="AB625"/>
  <c r="AC625" s="1"/>
  <c r="AA625"/>
  <c r="AB624"/>
  <c r="AC624" s="1"/>
  <c r="AA624"/>
  <c r="AA623"/>
  <c r="AA622"/>
  <c r="AA621"/>
  <c r="AA620"/>
  <c r="AA619"/>
  <c r="AC618"/>
  <c r="AB618"/>
  <c r="AD618" s="1"/>
  <c r="AA618"/>
  <c r="AB617"/>
  <c r="AD617" s="1"/>
  <c r="AA617"/>
  <c r="AC616"/>
  <c r="AB616"/>
  <c r="AD616" s="1"/>
  <c r="AA616"/>
  <c r="AB615"/>
  <c r="AD615" s="1"/>
  <c r="AA615"/>
  <c r="AC614"/>
  <c r="AB614"/>
  <c r="AD614" s="1"/>
  <c r="AA614"/>
  <c r="AB613"/>
  <c r="AD613" s="1"/>
  <c r="AA613"/>
  <c r="AC612"/>
  <c r="AB612"/>
  <c r="AD612" s="1"/>
  <c r="AA612"/>
  <c r="AA611"/>
  <c r="AA610"/>
  <c r="AA609"/>
  <c r="AA608"/>
  <c r="AA607"/>
  <c r="AB606"/>
  <c r="AC606" s="1"/>
  <c r="AA606"/>
  <c r="AB605"/>
  <c r="AC605" s="1"/>
  <c r="AA605"/>
  <c r="AB604"/>
  <c r="AC604" s="1"/>
  <c r="AA604"/>
  <c r="AB603"/>
  <c r="AC603" s="1"/>
  <c r="AA603"/>
  <c r="AB602"/>
  <c r="AC602" s="1"/>
  <c r="AA602"/>
  <c r="AB601"/>
  <c r="AC601" s="1"/>
  <c r="AA601"/>
  <c r="AA600"/>
  <c r="AB599"/>
  <c r="AD599" s="1"/>
  <c r="AA599"/>
  <c r="AC598"/>
  <c r="AB598"/>
  <c r="AD598" s="1"/>
  <c r="AA598"/>
  <c r="AB597"/>
  <c r="AD597" s="1"/>
  <c r="AA597"/>
  <c r="AC596"/>
  <c r="AB596"/>
  <c r="AD596" s="1"/>
  <c r="AA596"/>
  <c r="AB595"/>
  <c r="AD595" s="1"/>
  <c r="AA595"/>
  <c r="AC594"/>
  <c r="AB594"/>
  <c r="AD594" s="1"/>
  <c r="AA594"/>
  <c r="AB593"/>
  <c r="AD593" s="1"/>
  <c r="AA593"/>
  <c r="AC592"/>
  <c r="AB592"/>
  <c r="AD592" s="1"/>
  <c r="AA592"/>
  <c r="AA591"/>
  <c r="AA590"/>
  <c r="AA589"/>
  <c r="AA588"/>
  <c r="AA587"/>
  <c r="AB586"/>
  <c r="AC586" s="1"/>
  <c r="AA586"/>
  <c r="AB585"/>
  <c r="AC585" s="1"/>
  <c r="AA585"/>
  <c r="AB584"/>
  <c r="AC584" s="1"/>
  <c r="AA584"/>
  <c r="AB583"/>
  <c r="AC583" s="1"/>
  <c r="AA583"/>
  <c r="AA582"/>
  <c r="AB581"/>
  <c r="AD581" s="1"/>
  <c r="AA581"/>
  <c r="AC580"/>
  <c r="AB580"/>
  <c r="AD580" s="1"/>
  <c r="AA580"/>
  <c r="AB579"/>
  <c r="AD579" s="1"/>
  <c r="AA579"/>
  <c r="AC578"/>
  <c r="AB578"/>
  <c r="AD578" s="1"/>
  <c r="AA578"/>
  <c r="AB577"/>
  <c r="AD577" s="1"/>
  <c r="AA577"/>
  <c r="AC576"/>
  <c r="AB576"/>
  <c r="AD576" s="1"/>
  <c r="AA576"/>
  <c r="AA575"/>
  <c r="AA574"/>
  <c r="AA573"/>
  <c r="AA572"/>
  <c r="AA571"/>
  <c r="AA570"/>
  <c r="AA569"/>
  <c r="AA568"/>
  <c r="AA567"/>
  <c r="AA566"/>
  <c r="AA565"/>
  <c r="AA564"/>
  <c r="AA563"/>
  <c r="AB562"/>
  <c r="AC562" s="1"/>
  <c r="AA562"/>
  <c r="AB561"/>
  <c r="AC561" s="1"/>
  <c r="AA561"/>
  <c r="AB560"/>
  <c r="AC560" s="1"/>
  <c r="AA560"/>
  <c r="AA559"/>
  <c r="AB558"/>
  <c r="AD558" s="1"/>
  <c r="AA558"/>
  <c r="AC557"/>
  <c r="AB557"/>
  <c r="AD557" s="1"/>
  <c r="AA557"/>
  <c r="AB556"/>
  <c r="AD556" s="1"/>
  <c r="AA556"/>
  <c r="AA555"/>
  <c r="AB554"/>
  <c r="AC554" s="1"/>
  <c r="AA554"/>
  <c r="AB553"/>
  <c r="AC553" s="1"/>
  <c r="AA553"/>
  <c r="AB552"/>
  <c r="AC552" s="1"/>
  <c r="AA552"/>
  <c r="AA551"/>
  <c r="AC550"/>
  <c r="AB550"/>
  <c r="AD550" s="1"/>
  <c r="AA550"/>
  <c r="AB549"/>
  <c r="AD549" s="1"/>
  <c r="AA549"/>
  <c r="AC548"/>
  <c r="AB548"/>
  <c r="AD548" s="1"/>
  <c r="AA548"/>
  <c r="AA547"/>
  <c r="AB546"/>
  <c r="AC546" s="1"/>
  <c r="AA546"/>
  <c r="AB545"/>
  <c r="AC545" s="1"/>
  <c r="AA545"/>
  <c r="AB544"/>
  <c r="AC544" s="1"/>
  <c r="AA544"/>
  <c r="AA543"/>
  <c r="AB542"/>
  <c r="AD542" s="1"/>
  <c r="AA542"/>
  <c r="AC541"/>
  <c r="AB541"/>
  <c r="AD541" s="1"/>
  <c r="AA541"/>
  <c r="AB540"/>
  <c r="AD540" s="1"/>
  <c r="AA540"/>
  <c r="AA539"/>
  <c r="AB538"/>
  <c r="AC538" s="1"/>
  <c r="AA538"/>
  <c r="AB537"/>
  <c r="AC537" s="1"/>
  <c r="AA537"/>
  <c r="AB536"/>
  <c r="AC536" s="1"/>
  <c r="AA536"/>
  <c r="AA535"/>
  <c r="AA534"/>
  <c r="AA533"/>
  <c r="AC532"/>
  <c r="AB532"/>
  <c r="AD532" s="1"/>
  <c r="AA532"/>
  <c r="AB531"/>
  <c r="AD531" s="1"/>
  <c r="AA531"/>
  <c r="AC530"/>
  <c r="AB530"/>
  <c r="AD530" s="1"/>
  <c r="AA530"/>
  <c r="AB529"/>
  <c r="AD529" s="1"/>
  <c r="AA529"/>
  <c r="AC528"/>
  <c r="AB528"/>
  <c r="AD528" s="1"/>
  <c r="AA528"/>
  <c r="AB527"/>
  <c r="AD527" s="1"/>
  <c r="AA527"/>
  <c r="AC526"/>
  <c r="AB526"/>
  <c r="AD526" s="1"/>
  <c r="AA526"/>
  <c r="AB525"/>
  <c r="AD525" s="1"/>
  <c r="AA525"/>
  <c r="AC524"/>
  <c r="AB524"/>
  <c r="AD524" s="1"/>
  <c r="AA524"/>
  <c r="AB523"/>
  <c r="AD523" s="1"/>
  <c r="AA523"/>
  <c r="AC522"/>
  <c r="AB522"/>
  <c r="AD522" s="1"/>
  <c r="AA522"/>
  <c r="AB521"/>
  <c r="AD521" s="1"/>
  <c r="AA521"/>
  <c r="AC520"/>
  <c r="AB520"/>
  <c r="AD520" s="1"/>
  <c r="AA520"/>
  <c r="AB519"/>
  <c r="AD519" s="1"/>
  <c r="AA519"/>
  <c r="AC518"/>
  <c r="AB518"/>
  <c r="AD518" s="1"/>
  <c r="AA518"/>
  <c r="AB517"/>
  <c r="AD517" s="1"/>
  <c r="AA517"/>
  <c r="AC516"/>
  <c r="AB516"/>
  <c r="AD516" s="1"/>
  <c r="AA516"/>
  <c r="AB515"/>
  <c r="AD515" s="1"/>
  <c r="AA515"/>
  <c r="AC514"/>
  <c r="AB514"/>
  <c r="AD514" s="1"/>
  <c r="AA514"/>
  <c r="AB513"/>
  <c r="AD513" s="1"/>
  <c r="AA513"/>
  <c r="AC512"/>
  <c r="AB512"/>
  <c r="AD512" s="1"/>
  <c r="AA512"/>
  <c r="AB511"/>
  <c r="AD511" s="1"/>
  <c r="AA511"/>
  <c r="AC510"/>
  <c r="AB510"/>
  <c r="AD510" s="1"/>
  <c r="AA510"/>
  <c r="AB509"/>
  <c r="AD509" s="1"/>
  <c r="AA509"/>
  <c r="AC508"/>
  <c r="AB508"/>
  <c r="AD508" s="1"/>
  <c r="AA508"/>
  <c r="AB507"/>
  <c r="AD507" s="1"/>
  <c r="AA507"/>
  <c r="AC506"/>
  <c r="AB506"/>
  <c r="AD506" s="1"/>
  <c r="AA506"/>
  <c r="AB505"/>
  <c r="AD505" s="1"/>
  <c r="AA505"/>
  <c r="AC504"/>
  <c r="AB504"/>
  <c r="AD504" s="1"/>
  <c r="AA504"/>
  <c r="AB503"/>
  <c r="AD503" s="1"/>
  <c r="AA503"/>
  <c r="AC502"/>
  <c r="AB502"/>
  <c r="AD502" s="1"/>
  <c r="AA502"/>
  <c r="AB501"/>
  <c r="AD501" s="1"/>
  <c r="AA501"/>
  <c r="AB500"/>
  <c r="AD500" s="1"/>
  <c r="AA500"/>
  <c r="AB499"/>
  <c r="AD499" s="1"/>
  <c r="AA499"/>
  <c r="AB498"/>
  <c r="AD498" s="1"/>
  <c r="AA498"/>
  <c r="AB497"/>
  <c r="AD497" s="1"/>
  <c r="AA497"/>
  <c r="AB496"/>
  <c r="AD496" s="1"/>
  <c r="AA496"/>
  <c r="AB495"/>
  <c r="AD495" s="1"/>
  <c r="AA495"/>
  <c r="AB494"/>
  <c r="AD494" s="1"/>
  <c r="AA494"/>
  <c r="AB493"/>
  <c r="AD493" s="1"/>
  <c r="AA493"/>
  <c r="AB492"/>
  <c r="AD492" s="1"/>
  <c r="AA492"/>
  <c r="AB491"/>
  <c r="AD491" s="1"/>
  <c r="AA491"/>
  <c r="AB490"/>
  <c r="AD490" s="1"/>
  <c r="AA490"/>
  <c r="AB489"/>
  <c r="AD489" s="1"/>
  <c r="AA489"/>
  <c r="AB488"/>
  <c r="AD488" s="1"/>
  <c r="AA488"/>
  <c r="AB487"/>
  <c r="AD487" s="1"/>
  <c r="AA487"/>
  <c r="AB486"/>
  <c r="AD486" s="1"/>
  <c r="AA486"/>
  <c r="AB485"/>
  <c r="AD485" s="1"/>
  <c r="AA485"/>
  <c r="AB484"/>
  <c r="AD484" s="1"/>
  <c r="AA484"/>
  <c r="AB483"/>
  <c r="AD483" s="1"/>
  <c r="AA483"/>
  <c r="AB482"/>
  <c r="AD482" s="1"/>
  <c r="AA482"/>
  <c r="AB481"/>
  <c r="AD481" s="1"/>
  <c r="AA481"/>
  <c r="AB480"/>
  <c r="AD480" s="1"/>
  <c r="AA480"/>
  <c r="AB479"/>
  <c r="AD479" s="1"/>
  <c r="AA479"/>
  <c r="AB478"/>
  <c r="AD478" s="1"/>
  <c r="AA478"/>
  <c r="AB477"/>
  <c r="AD477" s="1"/>
  <c r="AA477"/>
  <c r="AB476"/>
  <c r="AD476" s="1"/>
  <c r="AA476"/>
  <c r="AB475"/>
  <c r="AD475" s="1"/>
  <c r="AA475"/>
  <c r="AB474"/>
  <c r="AD474" s="1"/>
  <c r="AA474"/>
  <c r="AB473"/>
  <c r="AD473" s="1"/>
  <c r="AA473"/>
  <c r="AB472"/>
  <c r="AD472" s="1"/>
  <c r="AA472"/>
  <c r="AB471"/>
  <c r="AD471" s="1"/>
  <c r="AA471"/>
  <c r="AB470"/>
  <c r="AD470" s="1"/>
  <c r="AA470"/>
  <c r="AB469"/>
  <c r="AD469" s="1"/>
  <c r="AA469"/>
  <c r="AB468"/>
  <c r="AD468" s="1"/>
  <c r="AA468"/>
  <c r="AB467"/>
  <c r="AD467" s="1"/>
  <c r="AA467"/>
  <c r="AB466"/>
  <c r="AD466" s="1"/>
  <c r="AA466"/>
  <c r="AB465"/>
  <c r="AD465" s="1"/>
  <c r="AA465"/>
  <c r="AB464"/>
  <c r="AD464" s="1"/>
  <c r="AA464"/>
  <c r="AB463"/>
  <c r="AD463" s="1"/>
  <c r="AA463"/>
  <c r="AB462"/>
  <c r="AD462" s="1"/>
  <c r="AA462"/>
  <c r="AB461"/>
  <c r="AD461" s="1"/>
  <c r="AA461"/>
  <c r="AB460"/>
  <c r="AD460" s="1"/>
  <c r="AA460"/>
  <c r="AB459"/>
  <c r="AD459" s="1"/>
  <c r="AA459"/>
  <c r="AB458"/>
  <c r="AD458" s="1"/>
  <c r="AA458"/>
  <c r="AB457"/>
  <c r="AD457" s="1"/>
  <c r="AA457"/>
  <c r="AB456"/>
  <c r="AD456" s="1"/>
  <c r="AA456"/>
  <c r="AB455"/>
  <c r="AD455" s="1"/>
  <c r="AA455"/>
  <c r="AB454"/>
  <c r="AD454" s="1"/>
  <c r="AA454"/>
  <c r="AB453"/>
  <c r="AD453" s="1"/>
  <c r="AA453"/>
  <c r="AB452"/>
  <c r="AD452" s="1"/>
  <c r="AA452"/>
  <c r="AB451"/>
  <c r="AD451" s="1"/>
  <c r="AA451"/>
  <c r="AB450"/>
  <c r="AD450" s="1"/>
  <c r="AA450"/>
  <c r="AB449"/>
  <c r="AD449" s="1"/>
  <c r="AA449"/>
  <c r="AB448"/>
  <c r="AD448" s="1"/>
  <c r="AA448"/>
  <c r="AB447"/>
  <c r="AD447" s="1"/>
  <c r="AA447"/>
  <c r="AB446"/>
  <c r="AD446" s="1"/>
  <c r="AA446"/>
  <c r="AB445"/>
  <c r="AD445" s="1"/>
  <c r="AA445"/>
  <c r="AB444"/>
  <c r="AD444" s="1"/>
  <c r="AA444"/>
  <c r="AB443"/>
  <c r="AD443" s="1"/>
  <c r="AA443"/>
  <c r="AB442"/>
  <c r="AD442" s="1"/>
  <c r="AA442"/>
  <c r="AB441"/>
  <c r="AD441" s="1"/>
  <c r="AA441"/>
  <c r="AB440"/>
  <c r="AD440" s="1"/>
  <c r="AA440"/>
  <c r="AB439"/>
  <c r="AD439" s="1"/>
  <c r="AA439"/>
  <c r="AB438"/>
  <c r="AD438" s="1"/>
  <c r="AA438"/>
  <c r="AB437"/>
  <c r="AD437" s="1"/>
  <c r="AA437"/>
  <c r="AB436"/>
  <c r="AD436" s="1"/>
  <c r="AA436"/>
  <c r="AB435"/>
  <c r="AD435" s="1"/>
  <c r="AA435"/>
  <c r="AB434"/>
  <c r="AD434" s="1"/>
  <c r="AA434"/>
  <c r="AB433"/>
  <c r="AD433" s="1"/>
  <c r="AA433"/>
  <c r="AB432"/>
  <c r="AD432" s="1"/>
  <c r="AA432"/>
  <c r="AB431"/>
  <c r="AD431" s="1"/>
  <c r="AA431"/>
  <c r="AB430"/>
  <c r="AD430" s="1"/>
  <c r="AA430"/>
  <c r="AB429"/>
  <c r="AD429" s="1"/>
  <c r="AA429"/>
  <c r="AB428"/>
  <c r="AD428" s="1"/>
  <c r="AA428"/>
  <c r="AB427"/>
  <c r="AD427" s="1"/>
  <c r="AA427"/>
  <c r="AB426"/>
  <c r="AD426" s="1"/>
  <c r="AA426"/>
  <c r="AB425"/>
  <c r="AD425" s="1"/>
  <c r="AA425"/>
  <c r="AB424"/>
  <c r="AD424" s="1"/>
  <c r="AA424"/>
  <c r="AB423"/>
  <c r="AD423" s="1"/>
  <c r="AA423"/>
  <c r="AB422"/>
  <c r="AD422" s="1"/>
  <c r="AA422"/>
  <c r="AB421"/>
  <c r="AD421" s="1"/>
  <c r="AA421"/>
  <c r="AB420"/>
  <c r="AD420" s="1"/>
  <c r="AA420"/>
  <c r="AA419"/>
  <c r="AA418"/>
  <c r="AA417"/>
  <c r="AA416"/>
  <c r="AA415"/>
  <c r="AA414"/>
  <c r="AA413"/>
  <c r="AA412"/>
  <c r="AA411"/>
  <c r="AA410"/>
  <c r="AA409"/>
  <c r="AA408"/>
  <c r="AA407"/>
  <c r="AB406"/>
  <c r="AD406" s="1"/>
  <c r="AA406"/>
  <c r="AA405"/>
  <c r="AA404"/>
  <c r="AA403"/>
  <c r="AB402"/>
  <c r="AD402" s="1"/>
  <c r="AA402"/>
  <c r="AB401"/>
  <c r="AD401" s="1"/>
  <c r="AA401"/>
  <c r="AB400"/>
  <c r="AD400" s="1"/>
  <c r="AA400"/>
  <c r="AB399"/>
  <c r="AD399" s="1"/>
  <c r="AA399"/>
  <c r="AB398"/>
  <c r="AD398" s="1"/>
  <c r="AA398"/>
  <c r="AB397"/>
  <c r="AD397" s="1"/>
  <c r="AA397"/>
  <c r="AB396"/>
  <c r="AD396" s="1"/>
  <c r="AA396"/>
  <c r="AB395"/>
  <c r="AD395" s="1"/>
  <c r="AA395"/>
  <c r="AB394"/>
  <c r="AD394" s="1"/>
  <c r="AA394"/>
  <c r="AB393"/>
  <c r="AD393" s="1"/>
  <c r="AA393"/>
  <c r="AB392"/>
  <c r="AD392" s="1"/>
  <c r="AA392"/>
  <c r="AB391"/>
  <c r="AD391" s="1"/>
  <c r="AA391"/>
  <c r="AA390"/>
  <c r="AC389"/>
  <c r="AB389"/>
  <c r="AD389" s="1"/>
  <c r="AA389"/>
  <c r="AB388"/>
  <c r="AD388" s="1"/>
  <c r="AA388"/>
  <c r="AC387"/>
  <c r="AB387"/>
  <c r="AD387" s="1"/>
  <c r="AA387"/>
  <c r="AB386"/>
  <c r="AD386" s="1"/>
  <c r="AA386"/>
  <c r="AC385"/>
  <c r="AB385"/>
  <c r="AD385" s="1"/>
  <c r="AA385"/>
  <c r="AB384"/>
  <c r="AD384" s="1"/>
  <c r="AA384"/>
  <c r="AC383"/>
  <c r="AB383"/>
  <c r="AD383" s="1"/>
  <c r="AA383"/>
  <c r="AB382"/>
  <c r="AD382" s="1"/>
  <c r="AA382"/>
  <c r="AC381"/>
  <c r="AB381"/>
  <c r="AD381" s="1"/>
  <c r="AA381"/>
  <c r="AB380"/>
  <c r="AD380" s="1"/>
  <c r="AA380"/>
  <c r="AC379"/>
  <c r="AB379"/>
  <c r="AD379" s="1"/>
  <c r="AA379"/>
  <c r="AB378"/>
  <c r="AD378" s="1"/>
  <c r="AA378"/>
  <c r="AC377"/>
  <c r="AB377"/>
  <c r="AD377" s="1"/>
  <c r="AA377"/>
  <c r="AB376"/>
  <c r="AD376" s="1"/>
  <c r="AA376"/>
  <c r="AC375"/>
  <c r="AB375"/>
  <c r="AD375" s="1"/>
  <c r="AA375"/>
  <c r="AB374"/>
  <c r="AD374" s="1"/>
  <c r="AA374"/>
  <c r="AC373"/>
  <c r="AB373"/>
  <c r="AD373" s="1"/>
  <c r="AA373"/>
  <c r="AB372"/>
  <c r="AD372" s="1"/>
  <c r="AA372"/>
  <c r="AC371"/>
  <c r="AB371"/>
  <c r="AD371" s="1"/>
  <c r="AA371"/>
  <c r="AB370"/>
  <c r="AD370" s="1"/>
  <c r="AA370"/>
  <c r="AA369"/>
  <c r="AB368"/>
  <c r="AA368"/>
  <c r="AB367"/>
  <c r="AC367" s="1"/>
  <c r="AA367"/>
  <c r="AB366"/>
  <c r="AC366" s="1"/>
  <c r="AA366"/>
  <c r="AB365"/>
  <c r="AC365" s="1"/>
  <c r="AA365"/>
  <c r="AD364"/>
  <c r="AB364"/>
  <c r="AC364" s="1"/>
  <c r="AA364"/>
  <c r="AB363"/>
  <c r="AC363" s="1"/>
  <c r="AA363"/>
  <c r="AB362"/>
  <c r="AC362" s="1"/>
  <c r="AA362"/>
  <c r="AB361"/>
  <c r="AC361" s="1"/>
  <c r="AA361"/>
  <c r="AD360"/>
  <c r="AB360"/>
  <c r="AC360" s="1"/>
  <c r="AA360"/>
  <c r="AB359"/>
  <c r="AC359" s="1"/>
  <c r="AA359"/>
  <c r="AB358"/>
  <c r="AC358" s="1"/>
  <c r="AA358"/>
  <c r="AB357"/>
  <c r="AC357" s="1"/>
  <c r="AA357"/>
  <c r="AD356"/>
  <c r="AB356"/>
  <c r="AC356" s="1"/>
  <c r="AA356"/>
  <c r="AB355"/>
  <c r="AC355" s="1"/>
  <c r="AA355"/>
  <c r="AB354"/>
  <c r="AC354" s="1"/>
  <c r="AA354"/>
  <c r="AB353"/>
  <c r="AC353" s="1"/>
  <c r="AA353"/>
  <c r="AD352"/>
  <c r="AB352"/>
  <c r="AC352" s="1"/>
  <c r="AA352"/>
  <c r="AB351"/>
  <c r="AC351" s="1"/>
  <c r="AA351"/>
  <c r="AA350"/>
  <c r="AC349"/>
  <c r="AB349"/>
  <c r="AD349" s="1"/>
  <c r="AA349"/>
  <c r="AB348"/>
  <c r="AD348" s="1"/>
  <c r="AA348"/>
  <c r="AC347"/>
  <c r="AB347"/>
  <c r="AD347" s="1"/>
  <c r="AA347"/>
  <c r="AB346"/>
  <c r="AD346" s="1"/>
  <c r="AA346"/>
  <c r="AC345"/>
  <c r="AB345"/>
  <c r="AD345" s="1"/>
  <c r="AA345"/>
  <c r="AB344"/>
  <c r="AD344" s="1"/>
  <c r="AA344"/>
  <c r="AC343"/>
  <c r="AB343"/>
  <c r="AD343" s="1"/>
  <c r="AA343"/>
  <c r="AB342"/>
  <c r="AD342" s="1"/>
  <c r="AA342"/>
  <c r="AC341"/>
  <c r="AB341"/>
  <c r="AD341" s="1"/>
  <c r="AA341"/>
  <c r="AB340"/>
  <c r="AD340" s="1"/>
  <c r="AA340"/>
  <c r="AC339"/>
  <c r="AB339"/>
  <c r="AD339" s="1"/>
  <c r="AA339"/>
  <c r="AB338"/>
  <c r="AD338" s="1"/>
  <c r="AA338"/>
  <c r="AB337"/>
  <c r="AD337" s="1"/>
  <c r="AA337"/>
  <c r="AA336"/>
  <c r="AB335"/>
  <c r="AC335" s="1"/>
  <c r="AA335"/>
  <c r="AB334"/>
  <c r="AC334" s="1"/>
  <c r="AA334"/>
  <c r="AB333"/>
  <c r="AC333" s="1"/>
  <c r="AA333"/>
  <c r="AB332"/>
  <c r="AC332" s="1"/>
  <c r="AA332"/>
  <c r="AB331"/>
  <c r="AC331" s="1"/>
  <c r="AA331"/>
  <c r="AB330"/>
  <c r="AC330" s="1"/>
  <c r="AA330"/>
  <c r="AB329"/>
  <c r="AC329" s="1"/>
  <c r="AA329"/>
  <c r="AA328"/>
  <c r="AA327"/>
  <c r="AB326"/>
  <c r="AC326" s="1"/>
  <c r="AA326"/>
  <c r="AB325"/>
  <c r="AC325" s="1"/>
  <c r="AA325"/>
  <c r="AB324"/>
  <c r="AC324" s="1"/>
  <c r="AA324"/>
  <c r="AB323"/>
  <c r="AC323" s="1"/>
  <c r="AA323"/>
  <c r="AB322"/>
  <c r="AC322" s="1"/>
  <c r="AA322"/>
  <c r="AB321"/>
  <c r="AC321" s="1"/>
  <c r="AA321"/>
  <c r="AB320"/>
  <c r="AC320" s="1"/>
  <c r="AA320"/>
  <c r="AB319"/>
  <c r="AC319" s="1"/>
  <c r="AA319"/>
  <c r="AB318"/>
  <c r="AC318" s="1"/>
  <c r="AA318"/>
  <c r="AB317"/>
  <c r="AC317" s="1"/>
  <c r="AA317"/>
  <c r="AB316"/>
  <c r="AC316" s="1"/>
  <c r="AA316"/>
  <c r="AB315"/>
  <c r="AC315" s="1"/>
  <c r="AA315"/>
  <c r="AB314"/>
  <c r="AC314" s="1"/>
  <c r="AA314"/>
  <c r="AB313"/>
  <c r="AC313" s="1"/>
  <c r="AA313"/>
  <c r="AB312"/>
  <c r="AC312" s="1"/>
  <c r="AA312"/>
  <c r="AB311"/>
  <c r="AC311" s="1"/>
  <c r="AA311"/>
  <c r="AB310"/>
  <c r="AC310" s="1"/>
  <c r="AA310"/>
  <c r="AB309"/>
  <c r="AC309" s="1"/>
  <c r="AA309"/>
  <c r="AB308"/>
  <c r="AC308" s="1"/>
  <c r="AA308"/>
  <c r="AB307"/>
  <c r="AC307" s="1"/>
  <c r="AA307"/>
  <c r="AB306"/>
  <c r="AC306" s="1"/>
  <c r="AA306"/>
  <c r="AB305"/>
  <c r="AC305" s="1"/>
  <c r="AA305"/>
  <c r="AB304"/>
  <c r="AC304" s="1"/>
  <c r="AA304"/>
  <c r="AB303"/>
  <c r="AC303" s="1"/>
  <c r="AA303"/>
  <c r="AB302"/>
  <c r="AC302" s="1"/>
  <c r="AA302"/>
  <c r="AB301"/>
  <c r="AC301" s="1"/>
  <c r="AA301"/>
  <c r="AB300"/>
  <c r="AC300" s="1"/>
  <c r="AA300"/>
  <c r="AB299"/>
  <c r="AC299" s="1"/>
  <c r="AA299"/>
  <c r="AB298"/>
  <c r="AC298" s="1"/>
  <c r="AA298"/>
  <c r="AB297"/>
  <c r="AC297" s="1"/>
  <c r="AA297"/>
  <c r="AB296"/>
  <c r="AC296" s="1"/>
  <c r="AA296"/>
  <c r="AB295"/>
  <c r="AC295" s="1"/>
  <c r="AA295"/>
  <c r="AB294"/>
  <c r="AC294" s="1"/>
  <c r="AA294"/>
  <c r="AB293"/>
  <c r="AC293" s="1"/>
  <c r="AA293"/>
  <c r="AB292"/>
  <c r="AC292" s="1"/>
  <c r="AA292"/>
  <c r="AB291"/>
  <c r="AC291" s="1"/>
  <c r="AA291"/>
  <c r="AB290"/>
  <c r="AC290" s="1"/>
  <c r="AA290"/>
  <c r="AB289"/>
  <c r="AC289" s="1"/>
  <c r="AA289"/>
  <c r="AB288"/>
  <c r="AC288" s="1"/>
  <c r="AA288"/>
  <c r="AB287"/>
  <c r="AC287" s="1"/>
  <c r="AA287"/>
  <c r="AB286"/>
  <c r="AC286" s="1"/>
  <c r="AA286"/>
  <c r="AB285"/>
  <c r="AC285" s="1"/>
  <c r="AA285"/>
  <c r="AB284"/>
  <c r="AC284" s="1"/>
  <c r="AA284"/>
  <c r="AB283"/>
  <c r="AC283" s="1"/>
  <c r="AA283"/>
  <c r="AB282"/>
  <c r="AC282" s="1"/>
  <c r="AA282"/>
  <c r="AB281"/>
  <c r="AC281" s="1"/>
  <c r="AA281"/>
  <c r="AB280"/>
  <c r="AC280" s="1"/>
  <c r="AA280"/>
  <c r="AB279"/>
  <c r="AC279" s="1"/>
  <c r="AA279"/>
  <c r="AB278"/>
  <c r="AC278" s="1"/>
  <c r="AA278"/>
  <c r="AB277"/>
  <c r="AC277" s="1"/>
  <c r="AA277"/>
  <c r="AB276"/>
  <c r="AC276" s="1"/>
  <c r="AA276"/>
  <c r="AB275"/>
  <c r="AC275" s="1"/>
  <c r="AA275"/>
  <c r="AB274"/>
  <c r="AC274" s="1"/>
  <c r="AA274"/>
  <c r="AB273"/>
  <c r="AC273" s="1"/>
  <c r="AA273"/>
  <c r="AB272"/>
  <c r="AC272" s="1"/>
  <c r="AA272"/>
  <c r="AB271"/>
  <c r="AC271" s="1"/>
  <c r="AA271"/>
  <c r="AB270"/>
  <c r="AC270" s="1"/>
  <c r="AA270"/>
  <c r="AB269"/>
  <c r="AC269" s="1"/>
  <c r="AA269"/>
  <c r="AB268"/>
  <c r="AC268" s="1"/>
  <c r="AA268"/>
  <c r="AB267"/>
  <c r="AC267" s="1"/>
  <c r="AA267"/>
  <c r="AB266"/>
  <c r="AC266" s="1"/>
  <c r="AA266"/>
  <c r="AA265"/>
  <c r="AB264"/>
  <c r="AD264" s="1"/>
  <c r="AA264"/>
  <c r="AC263"/>
  <c r="AB263"/>
  <c r="AD263" s="1"/>
  <c r="AA263"/>
  <c r="AB262"/>
  <c r="AD262" s="1"/>
  <c r="AA262"/>
  <c r="AC261"/>
  <c r="AB261"/>
  <c r="AD261" s="1"/>
  <c r="AA261"/>
  <c r="AB260"/>
  <c r="AD260" s="1"/>
  <c r="AA260"/>
  <c r="AC259"/>
  <c r="AB259"/>
  <c r="AD259" s="1"/>
  <c r="AA259"/>
  <c r="AB258"/>
  <c r="AD258" s="1"/>
  <c r="AA258"/>
  <c r="AC257"/>
  <c r="AB257"/>
  <c r="AD257" s="1"/>
  <c r="AA257"/>
  <c r="AB256"/>
  <c r="AD256" s="1"/>
  <c r="AA256"/>
  <c r="AA255"/>
  <c r="AB254"/>
  <c r="AC254" s="1"/>
  <c r="AA254"/>
  <c r="AB253"/>
  <c r="AC253" s="1"/>
  <c r="AA253"/>
  <c r="AB252"/>
  <c r="AC252" s="1"/>
  <c r="AA252"/>
  <c r="AB251"/>
  <c r="AC251" s="1"/>
  <c r="AA251"/>
  <c r="AB250"/>
  <c r="AC250" s="1"/>
  <c r="AA250"/>
  <c r="AB249"/>
  <c r="AC249" s="1"/>
  <c r="AA249"/>
  <c r="AB248"/>
  <c r="AC248" s="1"/>
  <c r="AA248"/>
  <c r="AB247"/>
  <c r="AC247" s="1"/>
  <c r="AA247"/>
  <c r="AB246"/>
  <c r="AC246" s="1"/>
  <c r="AA246"/>
  <c r="AB245"/>
  <c r="AC245" s="1"/>
  <c r="AA245"/>
  <c r="AB244"/>
  <c r="AC244" s="1"/>
  <c r="AA244"/>
  <c r="AB243"/>
  <c r="AC243" s="1"/>
  <c r="AA243"/>
  <c r="AB242"/>
  <c r="AC242" s="1"/>
  <c r="AA242"/>
  <c r="AB241"/>
  <c r="AC241" s="1"/>
  <c r="AA241"/>
  <c r="AB240"/>
  <c r="AC240" s="1"/>
  <c r="AA240"/>
  <c r="AB239"/>
  <c r="AC239" s="1"/>
  <c r="AA239"/>
  <c r="AB238"/>
  <c r="AC238" s="1"/>
  <c r="AA238"/>
  <c r="AB237"/>
  <c r="AC237" s="1"/>
  <c r="AA237"/>
  <c r="AB236"/>
  <c r="AC236" s="1"/>
  <c r="AA236"/>
  <c r="AB235"/>
  <c r="AC235" s="1"/>
  <c r="AA235"/>
  <c r="AB234"/>
  <c r="AC234" s="1"/>
  <c r="AA234"/>
  <c r="AA233"/>
  <c r="AC232"/>
  <c r="AB232"/>
  <c r="AD232" s="1"/>
  <c r="AA232"/>
  <c r="AB231"/>
  <c r="AD231" s="1"/>
  <c r="AA231"/>
  <c r="AC230"/>
  <c r="AB230"/>
  <c r="AD230" s="1"/>
  <c r="AA230"/>
  <c r="AB229"/>
  <c r="AD229" s="1"/>
  <c r="AA229"/>
  <c r="AC228"/>
  <c r="AB228"/>
  <c r="AD228" s="1"/>
  <c r="AA228"/>
  <c r="AB227"/>
  <c r="AD227" s="1"/>
  <c r="AA227"/>
  <c r="AC226"/>
  <c r="AB226"/>
  <c r="AD226" s="1"/>
  <c r="AA226"/>
  <c r="AB225"/>
  <c r="AD225" s="1"/>
  <c r="AA225"/>
  <c r="AA224"/>
  <c r="AA223"/>
  <c r="AC222"/>
  <c r="AB222"/>
  <c r="AD222" s="1"/>
  <c r="AA222"/>
  <c r="AB221"/>
  <c r="AD221" s="1"/>
  <c r="AA221"/>
  <c r="AC220"/>
  <c r="AB220"/>
  <c r="AD220" s="1"/>
  <c r="AA220"/>
  <c r="AB219"/>
  <c r="AD219" s="1"/>
  <c r="AA219"/>
  <c r="AC218"/>
  <c r="AB218"/>
  <c r="AD218" s="1"/>
  <c r="AA218"/>
  <c r="AB217"/>
  <c r="AD217" s="1"/>
  <c r="AA217"/>
  <c r="AC216"/>
  <c r="AB216"/>
  <c r="AD216" s="1"/>
  <c r="AA216"/>
  <c r="AB215"/>
  <c r="AD215" s="1"/>
  <c r="AA215"/>
  <c r="AA214"/>
  <c r="AB213"/>
  <c r="AC213" s="1"/>
  <c r="AA213"/>
  <c r="AB212"/>
  <c r="AC212" s="1"/>
  <c r="AA212"/>
  <c r="AB211"/>
  <c r="AC211" s="1"/>
  <c r="AA211"/>
  <c r="AB210"/>
  <c r="AC210" s="1"/>
  <c r="AA210"/>
  <c r="AB209"/>
  <c r="AC209" s="1"/>
  <c r="AA209"/>
  <c r="AB208"/>
  <c r="AC208" s="1"/>
  <c r="AA208"/>
  <c r="AB207"/>
  <c r="AC207" s="1"/>
  <c r="AA207"/>
  <c r="AB206"/>
  <c r="AC206" s="1"/>
  <c r="AA206"/>
  <c r="AB205"/>
  <c r="AC205" s="1"/>
  <c r="AA205"/>
  <c r="AB204"/>
  <c r="AC204" s="1"/>
  <c r="AA204"/>
  <c r="AB203"/>
  <c r="AC203" s="1"/>
  <c r="AA203"/>
  <c r="AA202"/>
  <c r="AA201"/>
  <c r="AB200"/>
  <c r="AC200" s="1"/>
  <c r="AA200"/>
  <c r="AB199"/>
  <c r="AC199" s="1"/>
  <c r="AA199"/>
  <c r="AB198"/>
  <c r="AC198" s="1"/>
  <c r="AA198"/>
  <c r="AB197"/>
  <c r="AC197" s="1"/>
  <c r="AA197"/>
  <c r="AA196"/>
  <c r="AC195"/>
  <c r="AB195"/>
  <c r="AD195" s="1"/>
  <c r="AA195"/>
  <c r="AB194"/>
  <c r="AD194" s="1"/>
  <c r="AA194"/>
  <c r="AC193"/>
  <c r="AB193"/>
  <c r="AD193" s="1"/>
  <c r="AA193"/>
  <c r="AB192"/>
  <c r="AD192" s="1"/>
  <c r="AA192"/>
  <c r="AC191"/>
  <c r="AB191"/>
  <c r="AD191" s="1"/>
  <c r="AA191"/>
  <c r="AB190"/>
  <c r="AD190" s="1"/>
  <c r="AA190"/>
  <c r="AC189"/>
  <c r="AB189"/>
  <c r="AD189" s="1"/>
  <c r="AA189"/>
  <c r="AB188"/>
  <c r="AD188" s="1"/>
  <c r="AA188"/>
  <c r="AA187"/>
  <c r="AB186"/>
  <c r="AC186" s="1"/>
  <c r="AA186"/>
  <c r="AB185"/>
  <c r="AC185" s="1"/>
  <c r="AA185"/>
  <c r="AB184"/>
  <c r="AC184" s="1"/>
  <c r="AA184"/>
  <c r="AB183"/>
  <c r="AC183" s="1"/>
  <c r="AA183"/>
  <c r="AA182"/>
  <c r="AC181"/>
  <c r="AB181"/>
  <c r="AD181" s="1"/>
  <c r="AA181"/>
  <c r="AB180"/>
  <c r="AD180" s="1"/>
  <c r="AA180"/>
  <c r="AC179"/>
  <c r="AB179"/>
  <c r="AD179" s="1"/>
  <c r="AA179"/>
  <c r="AB178"/>
  <c r="AD178" s="1"/>
  <c r="AA178"/>
  <c r="AA177"/>
  <c r="AB176"/>
  <c r="AC176" s="1"/>
  <c r="AA176"/>
  <c r="AB175"/>
  <c r="AC175" s="1"/>
  <c r="AA175"/>
  <c r="AB174"/>
  <c r="AC174" s="1"/>
  <c r="AA174"/>
  <c r="AA173"/>
  <c r="AC172"/>
  <c r="AB172"/>
  <c r="AD172" s="1"/>
  <c r="AA172"/>
  <c r="AB171"/>
  <c r="AD171" s="1"/>
  <c r="AA171"/>
  <c r="AC170"/>
  <c r="AB170"/>
  <c r="AD170" s="1"/>
  <c r="AA170"/>
  <c r="AA169"/>
  <c r="AB168"/>
  <c r="AC168" s="1"/>
  <c r="AA168"/>
  <c r="AB167"/>
  <c r="AC167" s="1"/>
  <c r="AA167"/>
  <c r="AB166"/>
  <c r="AC166" s="1"/>
  <c r="AA166"/>
  <c r="AA165"/>
  <c r="AB164"/>
  <c r="AD164" s="1"/>
  <c r="AA164"/>
  <c r="AC163"/>
  <c r="AB163"/>
  <c r="AD163" s="1"/>
  <c r="AA163"/>
  <c r="AB162"/>
  <c r="AD162" s="1"/>
  <c r="AA162"/>
  <c r="AA161"/>
  <c r="AB160"/>
  <c r="AC160" s="1"/>
  <c r="AA160"/>
  <c r="AB159"/>
  <c r="AC159" s="1"/>
  <c r="AA159"/>
  <c r="AB158"/>
  <c r="AC158" s="1"/>
  <c r="AA158"/>
  <c r="AA157"/>
  <c r="AC156"/>
  <c r="AB156"/>
  <c r="AD156" s="1"/>
  <c r="AA156"/>
  <c r="AB155"/>
  <c r="AD155" s="1"/>
  <c r="AA155"/>
  <c r="AC154"/>
  <c r="AB154"/>
  <c r="AD154" s="1"/>
  <c r="AA154"/>
  <c r="AA153"/>
  <c r="AB152"/>
  <c r="AC152" s="1"/>
  <c r="AA152"/>
  <c r="AB151"/>
  <c r="AC151" s="1"/>
  <c r="AA151"/>
  <c r="AB150"/>
  <c r="AC150" s="1"/>
  <c r="AA150"/>
  <c r="AA149"/>
  <c r="AA148"/>
  <c r="AA147"/>
  <c r="AB146"/>
  <c r="AD146" s="1"/>
  <c r="AA146"/>
  <c r="AC145"/>
  <c r="AB145"/>
  <c r="AD145" s="1"/>
  <c r="AA145"/>
  <c r="AB144"/>
  <c r="AD144" s="1"/>
  <c r="AA144"/>
  <c r="AC143"/>
  <c r="AB143"/>
  <c r="AD143" s="1"/>
  <c r="AA143"/>
  <c r="AB142"/>
  <c r="AD142" s="1"/>
  <c r="AA142"/>
  <c r="AC141"/>
  <c r="AB141"/>
  <c r="AD141" s="1"/>
  <c r="AA141"/>
  <c r="AB140"/>
  <c r="AD140" s="1"/>
  <c r="AA140"/>
  <c r="AC139"/>
  <c r="AB139"/>
  <c r="AD139" s="1"/>
  <c r="AA139"/>
  <c r="AB138"/>
  <c r="AD138" s="1"/>
  <c r="AA138"/>
  <c r="AC137"/>
  <c r="AB137"/>
  <c r="AD137" s="1"/>
  <c r="AA137"/>
  <c r="AB136"/>
  <c r="AD136" s="1"/>
  <c r="AA136"/>
  <c r="AC135"/>
  <c r="AB135"/>
  <c r="AD135" s="1"/>
  <c r="AA135"/>
  <c r="AB134"/>
  <c r="AD134" s="1"/>
  <c r="AA134"/>
  <c r="AC133"/>
  <c r="AB133"/>
  <c r="AD133" s="1"/>
  <c r="AA133"/>
  <c r="AB132"/>
  <c r="AD132" s="1"/>
  <c r="AA132"/>
  <c r="AB131"/>
  <c r="AD131" s="1"/>
  <c r="AA131"/>
  <c r="AB130"/>
  <c r="AD130" s="1"/>
  <c r="AA130"/>
  <c r="AB129"/>
  <c r="AD129" s="1"/>
  <c r="AA129"/>
  <c r="AB128"/>
  <c r="AD128" s="1"/>
  <c r="AA128"/>
  <c r="AB127"/>
  <c r="AD127" s="1"/>
  <c r="AA127"/>
  <c r="AB126"/>
  <c r="AD126" s="1"/>
  <c r="AA126"/>
  <c r="AB125"/>
  <c r="AD125" s="1"/>
  <c r="AA125"/>
  <c r="AB124"/>
  <c r="AD124" s="1"/>
  <c r="AA124"/>
  <c r="AB123"/>
  <c r="AD123" s="1"/>
  <c r="AA123"/>
  <c r="AB122"/>
  <c r="AD122" s="1"/>
  <c r="AA122"/>
  <c r="AB121"/>
  <c r="AD121" s="1"/>
  <c r="AA121"/>
  <c r="AB120"/>
  <c r="AD120" s="1"/>
  <c r="AA120"/>
  <c r="AB119"/>
  <c r="AD119" s="1"/>
  <c r="AA119"/>
  <c r="AB118"/>
  <c r="AD118" s="1"/>
  <c r="AA118"/>
  <c r="AB117"/>
  <c r="AD117" s="1"/>
  <c r="AA117"/>
  <c r="AB116"/>
  <c r="AD116" s="1"/>
  <c r="AA116"/>
  <c r="AB115"/>
  <c r="AD115" s="1"/>
  <c r="AA115"/>
  <c r="AB114"/>
  <c r="AD114" s="1"/>
  <c r="AA114"/>
  <c r="AB113"/>
  <c r="AD113" s="1"/>
  <c r="AA113"/>
  <c r="AB112"/>
  <c r="AD112" s="1"/>
  <c r="AA112"/>
  <c r="AB111"/>
  <c r="AD111" s="1"/>
  <c r="AA111"/>
  <c r="AB110"/>
  <c r="AD110" s="1"/>
  <c r="AA110"/>
  <c r="AB109"/>
  <c r="AD109" s="1"/>
  <c r="AA109"/>
  <c r="AB108"/>
  <c r="AD108" s="1"/>
  <c r="AA108"/>
  <c r="AB107"/>
  <c r="AD107" s="1"/>
  <c r="AA107"/>
  <c r="AB106"/>
  <c r="AD106" s="1"/>
  <c r="AA106"/>
  <c r="AB105"/>
  <c r="AD105" s="1"/>
  <c r="AA105"/>
  <c r="AB104"/>
  <c r="AD104" s="1"/>
  <c r="AA104"/>
  <c r="AB103"/>
  <c r="AD103" s="1"/>
  <c r="AA103"/>
  <c r="AB102"/>
  <c r="AD102" s="1"/>
  <c r="AA102"/>
  <c r="AB101"/>
  <c r="AD101" s="1"/>
  <c r="AA101"/>
  <c r="AB100"/>
  <c r="AD100" s="1"/>
  <c r="AA100"/>
  <c r="AB99"/>
  <c r="AD99" s="1"/>
  <c r="AA99"/>
  <c r="AB98"/>
  <c r="AD98" s="1"/>
  <c r="AA98"/>
  <c r="AB97"/>
  <c r="AD97" s="1"/>
  <c r="AA97"/>
  <c r="AB96"/>
  <c r="AD96" s="1"/>
  <c r="AA96"/>
  <c r="AB95"/>
  <c r="AD95" s="1"/>
  <c r="AA95"/>
  <c r="AB94"/>
  <c r="AD94" s="1"/>
  <c r="AA94"/>
  <c r="AB93"/>
  <c r="AD93" s="1"/>
  <c r="AA93"/>
  <c r="AB92"/>
  <c r="AD92" s="1"/>
  <c r="AA92"/>
  <c r="AB91"/>
  <c r="AD91" s="1"/>
  <c r="AA91"/>
  <c r="AB90"/>
  <c r="AD90" s="1"/>
  <c r="AA90"/>
  <c r="AB89"/>
  <c r="AD89" s="1"/>
  <c r="AA89"/>
  <c r="AB88"/>
  <c r="AD88" s="1"/>
  <c r="AA88"/>
  <c r="AB87"/>
  <c r="AD87" s="1"/>
  <c r="AA87"/>
  <c r="AB86"/>
  <c r="AD86" s="1"/>
  <c r="AA86"/>
  <c r="AB85"/>
  <c r="AD85" s="1"/>
  <c r="AA85"/>
  <c r="AB84"/>
  <c r="AD84" s="1"/>
  <c r="AA84"/>
  <c r="AB83"/>
  <c r="AD83" s="1"/>
  <c r="AA83"/>
  <c r="AB82"/>
  <c r="AD82" s="1"/>
  <c r="AA82"/>
  <c r="AB81"/>
  <c r="AD81" s="1"/>
  <c r="AA81"/>
  <c r="AB80"/>
  <c r="AD80" s="1"/>
  <c r="AA80"/>
  <c r="AB79"/>
  <c r="AD79" s="1"/>
  <c r="AA79"/>
  <c r="AB78"/>
  <c r="AD78" s="1"/>
  <c r="AA78"/>
  <c r="AB77"/>
  <c r="AD77" s="1"/>
  <c r="AA77"/>
  <c r="AB76"/>
  <c r="AD76" s="1"/>
  <c r="AA76"/>
  <c r="AB75"/>
  <c r="AD75" s="1"/>
  <c r="AA75"/>
  <c r="AB74"/>
  <c r="AD74" s="1"/>
  <c r="AA74"/>
  <c r="AB73"/>
  <c r="AD73" s="1"/>
  <c r="AA73"/>
  <c r="AB72"/>
  <c r="AD72" s="1"/>
  <c r="AA72"/>
  <c r="AB71"/>
  <c r="AD71" s="1"/>
  <c r="AA71"/>
  <c r="AB70"/>
  <c r="AD70" s="1"/>
  <c r="AA70"/>
  <c r="AB69"/>
  <c r="AD69" s="1"/>
  <c r="AA69"/>
  <c r="AB68"/>
  <c r="AD68" s="1"/>
  <c r="AA68"/>
  <c r="AB67"/>
  <c r="AD67" s="1"/>
  <c r="AA67"/>
  <c r="AB66"/>
  <c r="AD66" s="1"/>
  <c r="AA66"/>
  <c r="AB65"/>
  <c r="AD65" s="1"/>
  <c r="AA65"/>
  <c r="AB64"/>
  <c r="AD64" s="1"/>
  <c r="AA64"/>
  <c r="AB63"/>
  <c r="AD63" s="1"/>
  <c r="AA63"/>
  <c r="AB62"/>
  <c r="AD62" s="1"/>
  <c r="AA62"/>
  <c r="AB61"/>
  <c r="AD61" s="1"/>
  <c r="AA61"/>
  <c r="AB60"/>
  <c r="AD60" s="1"/>
  <c r="AA60"/>
  <c r="AB59"/>
  <c r="AD59" s="1"/>
  <c r="AA59"/>
  <c r="AB58"/>
  <c r="AD58" s="1"/>
  <c r="AA58"/>
  <c r="AB57"/>
  <c r="AD57" s="1"/>
  <c r="AA57"/>
  <c r="AB56"/>
  <c r="AD56" s="1"/>
  <c r="AA56"/>
  <c r="AB55"/>
  <c r="AD55" s="1"/>
  <c r="AA55"/>
  <c r="AB54"/>
  <c r="AD54" s="1"/>
  <c r="AA54"/>
  <c r="AB53"/>
  <c r="AD53" s="1"/>
  <c r="AA53"/>
  <c r="AB52"/>
  <c r="AD52" s="1"/>
  <c r="AA52"/>
  <c r="AB51"/>
  <c r="AD51" s="1"/>
  <c r="AA51"/>
  <c r="AB50"/>
  <c r="AD50" s="1"/>
  <c r="AA50"/>
  <c r="AB49"/>
  <c r="AD49" s="1"/>
  <c r="AA49"/>
  <c r="AB48"/>
  <c r="AD48" s="1"/>
  <c r="AA48"/>
  <c r="AB47"/>
  <c r="AC47" s="1"/>
  <c r="AA47"/>
  <c r="AB46"/>
  <c r="AC46" s="1"/>
  <c r="AA46"/>
  <c r="AB45"/>
  <c r="AD45" s="1"/>
  <c r="AA45"/>
  <c r="AB44"/>
  <c r="AC44" s="1"/>
  <c r="AA44"/>
  <c r="AB43"/>
  <c r="AD43" s="1"/>
  <c r="AA43"/>
  <c r="AB42"/>
  <c r="AC42" s="1"/>
  <c r="AA42"/>
  <c r="AB41"/>
  <c r="AD41" s="1"/>
  <c r="AA41"/>
  <c r="AB40"/>
  <c r="AC40" s="1"/>
  <c r="AA40"/>
  <c r="AB39"/>
  <c r="AD39" s="1"/>
  <c r="AA39"/>
  <c r="AB38"/>
  <c r="AC38" s="1"/>
  <c r="AA38"/>
  <c r="AB37"/>
  <c r="AD37" s="1"/>
  <c r="AA37"/>
  <c r="AB36"/>
  <c r="AC36" s="1"/>
  <c r="AA36"/>
  <c r="AB35"/>
  <c r="AD35" s="1"/>
  <c r="AA35"/>
  <c r="AB34"/>
  <c r="AC34" s="1"/>
  <c r="AA34"/>
  <c r="AB33"/>
  <c r="AD33" s="1"/>
  <c r="AA33"/>
  <c r="AB32"/>
  <c r="AC32" s="1"/>
  <c r="AA32"/>
  <c r="AB31"/>
  <c r="AD31" s="1"/>
  <c r="AA31"/>
  <c r="AB30"/>
  <c r="AC30" s="1"/>
  <c r="AA30"/>
  <c r="AB29"/>
  <c r="AD29" s="1"/>
  <c r="AA29"/>
  <c r="AB28"/>
  <c r="AC28" s="1"/>
  <c r="AA28"/>
  <c r="AB27"/>
  <c r="AD27" s="1"/>
  <c r="AA27"/>
  <c r="AB26"/>
  <c r="AC26" s="1"/>
  <c r="AA26"/>
  <c r="AB25"/>
  <c r="AD25" s="1"/>
  <c r="AA25"/>
  <c r="AB24"/>
  <c r="AC24" s="1"/>
  <c r="AA24"/>
  <c r="AB23"/>
  <c r="AD23" s="1"/>
  <c r="AA23"/>
  <c r="AB22"/>
  <c r="AC22" s="1"/>
  <c r="AA22"/>
  <c r="AB21"/>
  <c r="AD21" s="1"/>
  <c r="AA21"/>
  <c r="AB20"/>
  <c r="AB881" s="1"/>
  <c r="AA20"/>
  <c r="AC503" l="1"/>
  <c r="AC505"/>
  <c r="AC507"/>
  <c r="AC509"/>
  <c r="AC511"/>
  <c r="AC513"/>
  <c r="AC515"/>
  <c r="AC517"/>
  <c r="AC519"/>
  <c r="AC521"/>
  <c r="AC523"/>
  <c r="AC525"/>
  <c r="AC527"/>
  <c r="AC529"/>
  <c r="AC531"/>
  <c r="AC540"/>
  <c r="AC542"/>
  <c r="AC549"/>
  <c r="AC556"/>
  <c r="AC558"/>
  <c r="AC577"/>
  <c r="AC579"/>
  <c r="AC581"/>
  <c r="AC593"/>
  <c r="AC595"/>
  <c r="AC597"/>
  <c r="AC599"/>
  <c r="AC613"/>
  <c r="AC615"/>
  <c r="AC617"/>
  <c r="AC658"/>
  <c r="AC660"/>
  <c r="AC662"/>
  <c r="AC664"/>
  <c r="AC666"/>
  <c r="AC668"/>
  <c r="AC670"/>
  <c r="AC672"/>
  <c r="AC674"/>
  <c r="AC720"/>
  <c r="AC134"/>
  <c r="AC136"/>
  <c r="AC138"/>
  <c r="AC140"/>
  <c r="AC142"/>
  <c r="AC144"/>
  <c r="AC146"/>
  <c r="AC155"/>
  <c r="AC162"/>
  <c r="AC164"/>
  <c r="AC171"/>
  <c r="AC178"/>
  <c r="AC180"/>
  <c r="AC188"/>
  <c r="AC190"/>
  <c r="AC192"/>
  <c r="AC194"/>
  <c r="AC215"/>
  <c r="AC217"/>
  <c r="AC219"/>
  <c r="AC221"/>
  <c r="AC225"/>
  <c r="AC227"/>
  <c r="AC229"/>
  <c r="AC231"/>
  <c r="AC256"/>
  <c r="AC258"/>
  <c r="AC260"/>
  <c r="AC262"/>
  <c r="AC264"/>
  <c r="AC340"/>
  <c r="AC342"/>
  <c r="AC344"/>
  <c r="AC346"/>
  <c r="AC348"/>
  <c r="AD354"/>
  <c r="AD358"/>
  <c r="AD362"/>
  <c r="AD366"/>
  <c r="AC370"/>
  <c r="AC372"/>
  <c r="AC374"/>
  <c r="AC376"/>
  <c r="AC378"/>
  <c r="AC380"/>
  <c r="AC382"/>
  <c r="AC384"/>
  <c r="AC386"/>
  <c r="AC388"/>
  <c r="AC406"/>
  <c r="AC719"/>
  <c r="AD20"/>
  <c r="AD22"/>
  <c r="AD24"/>
  <c r="AD26"/>
  <c r="AD28"/>
  <c r="AD30"/>
  <c r="AD32"/>
  <c r="AD34"/>
  <c r="AD36"/>
  <c r="AD38"/>
  <c r="AD40"/>
  <c r="AD42"/>
  <c r="AD44"/>
  <c r="AD46"/>
  <c r="AD47"/>
  <c r="AC20"/>
  <c r="AC21"/>
  <c r="AC23"/>
  <c r="AC25"/>
  <c r="AC27"/>
  <c r="AC29"/>
  <c r="AC31"/>
  <c r="AC33"/>
  <c r="AC35"/>
  <c r="AC37"/>
  <c r="AC39"/>
  <c r="AC41"/>
  <c r="AC43"/>
  <c r="AC45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D150"/>
  <c r="AD151"/>
  <c r="AD152"/>
  <c r="AD158"/>
  <c r="AD159"/>
  <c r="AD160"/>
  <c r="AD166"/>
  <c r="AD167"/>
  <c r="AD168"/>
  <c r="AD174"/>
  <c r="AD175"/>
  <c r="AD176"/>
  <c r="AD183"/>
  <c r="AD184"/>
  <c r="AD185"/>
  <c r="AD186"/>
  <c r="AD197"/>
  <c r="AD198"/>
  <c r="AD199"/>
  <c r="AD200"/>
  <c r="AD203"/>
  <c r="AD204"/>
  <c r="AD205"/>
  <c r="AD206"/>
  <c r="AD207"/>
  <c r="AD208"/>
  <c r="AD209"/>
  <c r="AD210"/>
  <c r="AD211"/>
  <c r="AD212"/>
  <c r="AD213"/>
  <c r="AD234"/>
  <c r="AD235"/>
  <c r="AD236"/>
  <c r="AD237"/>
  <c r="AD238"/>
  <c r="AD239"/>
  <c r="AD240"/>
  <c r="AD241"/>
  <c r="AD242"/>
  <c r="AD243"/>
  <c r="AD244"/>
  <c r="AD245"/>
  <c r="AD246"/>
  <c r="AD247"/>
  <c r="AD248"/>
  <c r="AD249"/>
  <c r="AD250"/>
  <c r="AD251"/>
  <c r="AD252"/>
  <c r="AD253"/>
  <c r="AD254"/>
  <c r="AD266"/>
  <c r="AD267"/>
  <c r="AD268"/>
  <c r="AD269"/>
  <c r="AD270"/>
  <c r="AD271"/>
  <c r="AD272"/>
  <c r="AD273"/>
  <c r="AD274"/>
  <c r="AD275"/>
  <c r="AD276"/>
  <c r="AD277"/>
  <c r="AD278"/>
  <c r="AD279"/>
  <c r="AD280"/>
  <c r="AD281"/>
  <c r="AD282"/>
  <c r="AD283"/>
  <c r="AD284"/>
  <c r="AD285"/>
  <c r="AD286"/>
  <c r="AD287"/>
  <c r="AD288"/>
  <c r="AD289"/>
  <c r="AD290"/>
  <c r="AD291"/>
  <c r="AD292"/>
  <c r="AD293"/>
  <c r="AD294"/>
  <c r="AD295"/>
  <c r="AD296"/>
  <c r="AD297"/>
  <c r="AD298"/>
  <c r="AD299"/>
  <c r="AD300"/>
  <c r="AD301"/>
  <c r="AD302"/>
  <c r="AD303"/>
  <c r="AD304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21"/>
  <c r="AD322"/>
  <c r="AD323"/>
  <c r="AD324"/>
  <c r="AD325"/>
  <c r="AD326"/>
  <c r="AD329"/>
  <c r="AD330"/>
  <c r="AD331"/>
  <c r="AD332"/>
  <c r="AD333"/>
  <c r="AD334"/>
  <c r="AD335"/>
  <c r="AC337"/>
  <c r="AC338"/>
  <c r="AD368"/>
  <c r="AC368"/>
  <c r="AD351"/>
  <c r="AD353"/>
  <c r="AD355"/>
  <c r="AD357"/>
  <c r="AD359"/>
  <c r="AD361"/>
  <c r="AD363"/>
  <c r="AD365"/>
  <c r="AD367"/>
  <c r="AC391"/>
  <c r="AC392"/>
  <c r="AC393"/>
  <c r="AC394"/>
  <c r="AC395"/>
  <c r="AC396"/>
  <c r="AC397"/>
  <c r="AC398"/>
  <c r="AC399"/>
  <c r="AC400"/>
  <c r="AC401"/>
  <c r="AC402"/>
  <c r="AC420"/>
  <c r="AC421"/>
  <c r="AC422"/>
  <c r="AC423"/>
  <c r="AC424"/>
  <c r="AC425"/>
  <c r="AC426"/>
  <c r="AC427"/>
  <c r="AC428"/>
  <c r="AC429"/>
  <c r="AC430"/>
  <c r="AC431"/>
  <c r="AC432"/>
  <c r="AC433"/>
  <c r="AC434"/>
  <c r="AC435"/>
  <c r="AC436"/>
  <c r="AC437"/>
  <c r="AC438"/>
  <c r="AC439"/>
  <c r="AC440"/>
  <c r="AC441"/>
  <c r="AC442"/>
  <c r="AC443"/>
  <c r="AC444"/>
  <c r="AC445"/>
  <c r="AC446"/>
  <c r="AC447"/>
  <c r="AC448"/>
  <c r="AC449"/>
  <c r="AC450"/>
  <c r="AC451"/>
  <c r="AC452"/>
  <c r="AC453"/>
  <c r="AC454"/>
  <c r="AC455"/>
  <c r="AC456"/>
  <c r="AC457"/>
  <c r="AC458"/>
  <c r="AC459"/>
  <c r="AC460"/>
  <c r="AC461"/>
  <c r="AC462"/>
  <c r="AC463"/>
  <c r="AC464"/>
  <c r="AC465"/>
  <c r="AC466"/>
  <c r="AC467"/>
  <c r="AC468"/>
  <c r="AC469"/>
  <c r="AC470"/>
  <c r="AC471"/>
  <c r="AC472"/>
  <c r="AC473"/>
  <c r="AC474"/>
  <c r="AC475"/>
  <c r="AC476"/>
  <c r="AC477"/>
  <c r="AC478"/>
  <c r="AC479"/>
  <c r="AC480"/>
  <c r="AC481"/>
  <c r="AC482"/>
  <c r="AC483"/>
  <c r="AC484"/>
  <c r="AC485"/>
  <c r="AC486"/>
  <c r="AC487"/>
  <c r="AC488"/>
  <c r="AC489"/>
  <c r="AC490"/>
  <c r="AC491"/>
  <c r="AC492"/>
  <c r="AC493"/>
  <c r="AC494"/>
  <c r="AC495"/>
  <c r="AC496"/>
  <c r="AC497"/>
  <c r="AC498"/>
  <c r="AC499"/>
  <c r="AC500"/>
  <c r="AC501"/>
  <c r="AD536"/>
  <c r="AD537"/>
  <c r="AD538"/>
  <c r="AD544"/>
  <c r="AD545"/>
  <c r="AD546"/>
  <c r="AD552"/>
  <c r="AD553"/>
  <c r="AD554"/>
  <c r="AD560"/>
  <c r="AD561"/>
  <c r="AD562"/>
  <c r="AD583"/>
  <c r="AD584"/>
  <c r="AD585"/>
  <c r="AD586"/>
  <c r="AD601"/>
  <c r="AD602"/>
  <c r="AD603"/>
  <c r="AD604"/>
  <c r="AD605"/>
  <c r="AD606"/>
  <c r="AD624"/>
  <c r="AD625"/>
  <c r="AD628"/>
  <c r="AD629"/>
  <c r="AD642"/>
  <c r="AD643"/>
  <c r="AD644"/>
  <c r="AD645"/>
  <c r="AD646"/>
  <c r="AD647"/>
  <c r="AD648"/>
  <c r="AD649"/>
  <c r="AD650"/>
  <c r="AD684"/>
  <c r="AD685"/>
  <c r="AD686"/>
  <c r="AD687"/>
  <c r="AD688"/>
  <c r="AD689"/>
  <c r="AD690"/>
  <c r="AD691"/>
  <c r="AD692"/>
  <c r="AD693"/>
  <c r="AD694"/>
  <c r="AD695"/>
  <c r="AD696"/>
  <c r="AD697"/>
  <c r="AD698"/>
  <c r="AD699"/>
  <c r="AD700"/>
  <c r="AD701"/>
  <c r="AD702"/>
  <c r="AD703"/>
  <c r="AD704"/>
  <c r="AD705"/>
  <c r="AD706"/>
  <c r="AD707"/>
  <c r="AD708"/>
  <c r="AD709"/>
  <c r="AD710"/>
  <c r="AD711"/>
  <c r="AD712"/>
  <c r="AD717"/>
  <c r="AD727"/>
  <c r="AD728"/>
  <c r="AD729"/>
  <c r="AD730"/>
  <c r="AD731"/>
  <c r="AD732"/>
  <c r="AD733"/>
  <c r="AD734"/>
  <c r="AD735"/>
  <c r="AD748"/>
  <c r="AC756"/>
  <c r="AC757"/>
  <c r="AC758"/>
  <c r="AC759"/>
  <c r="AC881" l="1"/>
</calcChain>
</file>

<file path=xl/comments1.xml><?xml version="1.0" encoding="utf-8"?>
<comments xmlns="http://schemas.openxmlformats.org/spreadsheetml/2006/main">
  <authors>
    <author/>
  </authors>
  <commentList>
    <comment ref="Q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1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1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1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1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1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<sst xmlns="http://schemas.openxmlformats.org/spreadsheetml/2006/main" count="1562" uniqueCount="499">
  <si>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</si>
  <si>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</si>
  <si>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</si>
  <si>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</si>
  <si>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</si>
  <si>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</si>
  <si>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</si>
  <si>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</si>
  <si>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</si>
  <si>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</si>
  <si>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Строительно-монтажные и аварийно-востановительные работы</t>
  </si>
  <si>
    <t>Место поставки, выполнения работ или оказания услуг</t>
  </si>
  <si>
    <t>На территории внутригородских районов г.о. Самара: Кировский р-он, Красноглинский р-он, Промышленный р-он, Советский р-он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</si>
  <si>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</si>
  <si>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</si>
  <si>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</si>
  <si>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</si>
  <si>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</si>
  <si>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</si>
  <si>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</si>
  <si>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</si>
  <si>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</si>
  <si>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</si>
  <si>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</si>
  <si>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</si>
  <si>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</si>
  <si>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</si>
  <si>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</si>
  <si>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</si>
  <si>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</si>
  <si>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</si>
  <si>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</si>
  <si>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</si>
  <si>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</si>
  <si>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</si>
  <si>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</si>
  <si>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</si>
  <si>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</si>
  <si>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</si>
  <si>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</si>
  <si>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</si>
  <si>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</si>
  <si>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</si>
  <si>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</si>
  <si>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</si>
  <si>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</si>
  <si>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</si>
  <si>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</si>
  <si>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</si>
  <si>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</si>
  <si>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</si>
  <si>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</si>
  <si>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</si>
  <si>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</si>
  <si>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</si>
  <si>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</si>
  <si>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</si>
  <si>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</si>
  <si>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</si>
  <si>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</si>
  <si>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</si>
  <si>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</si>
  <si>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</si>
  <si>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</si>
  <si>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</si>
  <si>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РАБОТЫ БЕЗ МАТЕРИАЛА</t>
  </si>
  <si>
    <t>Устройство водопроводных наружных сетей</t>
  </si>
  <si>
    <t>Устройство основания под трубопроводы песчаного толщиной до 100 мм. (включительно)</t>
  </si>
  <si>
    <t>1м3</t>
  </si>
  <si>
    <t>Демонтаж стальных  труб  диаметром до 57 мм. (включительно)</t>
  </si>
  <si>
    <t>1 мп трубопровода</t>
  </si>
  <si>
    <t>Демонтаж стальных труб  диаметром до 108 мм. (включительно)</t>
  </si>
  <si>
    <t>Демонтаж стальных труб  диаметром до 159 мм. (включительно)</t>
  </si>
  <si>
    <t>Демонтаж стальных труб  диаметром до 219 мм. (включительно)</t>
  </si>
  <si>
    <t>Демонтаж стальных труб  диаметром до 273 мм. (включительно)</t>
  </si>
  <si>
    <t>Демонтаж стальных труб  диаметром до 325 мм. (включительно)</t>
  </si>
  <si>
    <t>Демонтаж стальных труб  диаметром до 450 мм. (включительно)</t>
  </si>
  <si>
    <t>Демонтаж стальных труб  диаметром до 500 мм. (включительно)</t>
  </si>
  <si>
    <t>Демонтаж чугунной труб диаметром до 50 мм</t>
  </si>
  <si>
    <t>Демонтаж чугунной труб диаметром до 80 мм</t>
  </si>
  <si>
    <t>Демонтаж чугунной труб диаметром до 100 мм</t>
  </si>
  <si>
    <t>Демонтаж чугунной труб диаметром до200 мм</t>
  </si>
  <si>
    <t>Демонтаж чугунной труб диаметром до 300 мм</t>
  </si>
  <si>
    <t>Укладка стальных  труб  диаметром до 57 мм. (включительно)</t>
  </si>
  <si>
    <t>Укладка стальных труб  диаметром до 108 мм. (включительно)</t>
  </si>
  <si>
    <t>Укладка стальных труб  диаметром до 159 мм. (включительно)</t>
  </si>
  <si>
    <t>Укладка стальных труб  диаметром до 219 мм. (включительно)</t>
  </si>
  <si>
    <t>Укладка стальных труб  диаметром до 273 мм. (включительно)</t>
  </si>
  <si>
    <t>Укладка стальных труб  диаметром до 325 мм. (включительно)</t>
  </si>
  <si>
    <t>Укладка стальных труб  диаметром до 450 мм. (включительно)</t>
  </si>
  <si>
    <t>Укладка стальных труб  диаметром до 500 мм. (включительно)</t>
  </si>
  <si>
    <t>Прокладка трубопроводов водоснабжения из полиэтиленовых труб SDR 13,6 наружным диаметром  20 мм.</t>
  </si>
  <si>
    <t>Прокладка трубопроводов водоснабжения 
из полиэтиленовых труб SDR 13,6 наружным диаметром 25 мм.</t>
  </si>
  <si>
    <t>Прокладка трубопроводов водоснабжения 
из полиэтиленовых труб SDR 13,6 наружным диаметром 32 мм.</t>
  </si>
  <si>
    <t>Прокладка трубопроводов водоснабжения 
из полиэтиленовых труб SDR 13,6 наружным диаметром 40 мм.</t>
  </si>
  <si>
    <t>Прокладка трубопроводов водоснабжения 
из полиэтиленовых труб SDR 13,6 наружным диаметром 50 мм.</t>
  </si>
  <si>
    <t>Прокладка трубопроводов водоснабжения 
из полиэтиленовых труб SDR 13,6 наружным диаметром 63 мм.</t>
  </si>
  <si>
    <t>Прокладка трубопроводов водоснабжения 
из полиэтиленовых труб SDR 13,6 наружным диаметром 75 мм.</t>
  </si>
  <si>
    <t>Прокладка трубопроводов водоснабжения 
из полиэтиленовых труб SDR 13,6 наружным диаметром 90 мм.</t>
  </si>
  <si>
    <t>Прокладка трубопроводов водоснабжения 
из полиэтиленовых труб SDR 13,6 наружным диаметром 110 мм.</t>
  </si>
  <si>
    <t>Прокладка трубопроводов водоснабжения 
из полиэтиленовых труб SDR 13,6 наружным диаметром 160 мм.</t>
  </si>
  <si>
    <t>Прокладка трубопроводов водоснабжения 
из полиэтиленовых труб SDR 13,6 наружным диаметром 200 мм.</t>
  </si>
  <si>
    <t>Прокладка трубопроводов водоснабжения 
из полиэтиленовых труб SDR 13,6 наружным диаметром 225 мм.</t>
  </si>
  <si>
    <t>Прокладка трубопроводов водоснабжения 
из полиэтиленовых труб SDR 13,6 наружным диаметром 250 мм.</t>
  </si>
  <si>
    <t>Прокладка трубопроводов водоснабжения 
из полиэтиленовых труб SDR 13,6 наружным диаметром 280 мм.</t>
  </si>
  <si>
    <t>Прокладка трубопроводов водоснабжения 
из полиэтиленовых труб SDR 13,6 наружным диаметром 315 мм.</t>
  </si>
  <si>
    <t>Прокладка трубопроводов водоснабжения 
из полиэтиленовых труб SDR 13,6 наружным диаметром 400 мм.</t>
  </si>
  <si>
    <t>Прокладка трубопроводов водоснабжения 
из полиэтиленовых труб SDR 13,6 наружным диаметром 450 мм.</t>
  </si>
  <si>
    <t>Прокладка трубопроводов водоснабжения 
из полиэтиленовых труб SDR 13,6 наружным диаметром 500 мм.</t>
  </si>
  <si>
    <t>Установка сидёлки стальной диаметром 50 мм.</t>
  </si>
  <si>
    <t>1 шт.</t>
  </si>
  <si>
    <t>Установка сидёлки  стальной диаметром 110 мм.</t>
  </si>
  <si>
    <t>Установка сидёлки   стальной диаметром 160 мм.</t>
  </si>
  <si>
    <t>Установка сидёлки   стальной диаметром 200 мм.</t>
  </si>
  <si>
    <t>Установка сидёлки  стальной диаметром 250 мм.</t>
  </si>
  <si>
    <t>Установка сидёлки  стальной диаметром 315 мм.</t>
  </si>
  <si>
    <t>Установка сидёлки ПНД диаметром 50 мм.</t>
  </si>
  <si>
    <t>Установка сидёлки ПНД  диаметром 110 мм.</t>
  </si>
  <si>
    <t>Установка сидёлки ПНД диаметром 160 мм.</t>
  </si>
  <si>
    <t>Установка сидёлки ПНД диаметром 200 мм.</t>
  </si>
  <si>
    <t>Установка сидёлки ПНД диаметром 250 мм.</t>
  </si>
  <si>
    <t>Установка сидёлки  ПНД диаметром 315 мм.</t>
  </si>
  <si>
    <t>Приварка втулки диаметром 50 мм.</t>
  </si>
  <si>
    <t>Приварка втулки диаметром 110 мм.</t>
  </si>
  <si>
    <t>Приварка втулки диаметром 160 мм.</t>
  </si>
  <si>
    <t>Приварка втулки диаметром 200 мм.</t>
  </si>
  <si>
    <t>Приварка втулки диаметром 250 мм.</t>
  </si>
  <si>
    <t>Приварка втулки диаметром 315 мм.</t>
  </si>
  <si>
    <t>Приварка втулки диаметром 355 мм.</t>
  </si>
  <si>
    <t>Приварка втулки диаметром 400 мм.</t>
  </si>
  <si>
    <t>Приварка втулки диаметром 450 мм.</t>
  </si>
  <si>
    <t>Приварка втулки диаметром 500 мм.</t>
  </si>
  <si>
    <t>Установка фланца под втулку диаметром 50 мм</t>
  </si>
  <si>
    <t>Установка фланца под втулку диаметром 110 мм</t>
  </si>
  <si>
    <t>Установка фланца под втулку диаметром 160 мм</t>
  </si>
  <si>
    <t>Установка фланца под втулку диаметром 200 мм</t>
  </si>
  <si>
    <t>Установка фланца под втулку диаметром 250 мм</t>
  </si>
  <si>
    <t>Установка фланца под втулку диаметром 280 мм</t>
  </si>
  <si>
    <t>Установка фланца под втулку диаметром 315 мм</t>
  </si>
  <si>
    <t>Установка фланца под втулку диаметром 355 мм</t>
  </si>
  <si>
    <t>Установка фланца под втулку диаметром 400 мм</t>
  </si>
  <si>
    <t>Установка фланца под втулку диаметром 450 мм</t>
  </si>
  <si>
    <t>Установка фланца под втулку диаметром 500 мм</t>
  </si>
  <si>
    <t>Приварка муфты диаметром 50 мм.</t>
  </si>
  <si>
    <t>Приварка муфты диаметром 110 мм.</t>
  </si>
  <si>
    <t>Приварка муфты диаметром 160 мм.</t>
  </si>
  <si>
    <t>Приварка муфты диаметром 200 мм.</t>
  </si>
  <si>
    <t>Приварка муфты диаметром 250 мм.</t>
  </si>
  <si>
    <t>Приварка муфты диаметром 315 мм.</t>
  </si>
  <si>
    <t>Приварка отвода диаметром 50 мм.</t>
  </si>
  <si>
    <t>Приварка отвода диаметром 110 мм.</t>
  </si>
  <si>
    <t>Приварка отвода диаметром 160 мм.</t>
  </si>
  <si>
    <t>Приварка отвода диаметром 200 мм.</t>
  </si>
  <si>
    <t>Приварка отвода диаметром 250 мм.</t>
  </si>
  <si>
    <t>Приварка отвода диаметром 315 мм.</t>
  </si>
  <si>
    <t>Приварка отвода диаметром 355 мм.</t>
  </si>
  <si>
    <t>Приварка отвода диаметром 400 мм.</t>
  </si>
  <si>
    <t>Приварка отвода диаметром 450 мм.</t>
  </si>
  <si>
    <t>Приварка отвода диаметром 500 мм.</t>
  </si>
  <si>
    <t>Приварка тройника диаметром 50 мм.</t>
  </si>
  <si>
    <t>Приварка тройника диаметром 110 мм.</t>
  </si>
  <si>
    <t>Приварка тройника диаметром 160 мм.</t>
  </si>
  <si>
    <t>Приварка тройника диаметром 200 мм.</t>
  </si>
  <si>
    <t>Приварка тройника диаметром 250 мм.</t>
  </si>
  <si>
    <t>Приварка тройника диаметром 315 мм.</t>
  </si>
  <si>
    <t>Приварка тройника диаметром 355 мм.</t>
  </si>
  <si>
    <t>Приварка тройника диаметром 400 мм.</t>
  </si>
  <si>
    <t>Приварка тройника диаметром 450 мм.</t>
  </si>
  <si>
    <t>Приварка тройника диаметром 500 мм.</t>
  </si>
  <si>
    <t>Установка заглушки электросварной диаметром 32 мм</t>
  </si>
  <si>
    <t>Установка заглушки электросварной диаметром 40 мм</t>
  </si>
  <si>
    <t>Установка заглушки электросварной диаметром 50 мм</t>
  </si>
  <si>
    <t>Установка заглушки электросварной диаметром 63 мм</t>
  </si>
  <si>
    <t>Установка заглушки электросварной диаметром 90 мм</t>
  </si>
  <si>
    <t>Установка заглушки электросварной диаметром 110 мм</t>
  </si>
  <si>
    <t>Установка заглушки электросварной диаметром 160 мм</t>
  </si>
  <si>
    <t>Установка заглушки электросварной диаметром 225 мм</t>
  </si>
  <si>
    <t>Установка муфты DN050 для труб из чугуна, стали, ПВХ</t>
  </si>
  <si>
    <t>Установка муфты DN080 для труб из чугуна, стали, ПВХ</t>
  </si>
  <si>
    <t>Установка муфты DN100 для труб из чугуна, стали, ПВХ</t>
  </si>
  <si>
    <t>Установка муфты DN150 для труб из чугуна, стали, ПВХ</t>
  </si>
  <si>
    <t>Установка муфты DN200 для труб из чугуна, стали, ПВХ</t>
  </si>
  <si>
    <t>Установка муфты DN300 для труб из чугуна, стали, ПВХ</t>
  </si>
  <si>
    <t>Установка ремонтно-соединительного хомута DN 58-64мм, для труб сталь, ПВХ</t>
  </si>
  <si>
    <t>Установка ремонтно-соединительного хомута DN 63-68мм, для труб сталь, ПВХ</t>
  </si>
  <si>
    <t>Установка ремонтно-соединительного хомута DN 82-91 мм, L200, 0750 для труб сталь, чугун, ПВХ</t>
  </si>
  <si>
    <t>Установка ремонтно-соединительного хомута DN 95-104 мм, L200, 0750 для труб чугун, АЦ на трубопроводе Ду-80 мм</t>
  </si>
  <si>
    <t>Установка ремонтно-соединительного хомута DN 106-124 для труб сталь, чугун, ПВХ на трубопроводе Ду-100 мм</t>
  </si>
  <si>
    <t>Установка ремонтно-соединительного хомута DN 114-132 для труб сталь, чугун, ПВХ на трубопроводе Ду-100 мм</t>
  </si>
  <si>
    <t>Установка ремонтно-соединительного хомута DN 142-162 для труб сталь, чугун, ПВХ на трубопроводе Ду-150 мм</t>
  </si>
  <si>
    <t>Установка ремонтно-соединительного хомута DN 160-180 для труб сталь, чугун, ПВХ на трубопроводе Ду-150 мм</t>
  </si>
  <si>
    <t>Установка ремонтно-соединительного хомута DN 208-230 для труб сталь, чугун, ПВХ на трубопроводе Ду-200 мм</t>
  </si>
  <si>
    <t>Установка ремонтно-соединительного хомута DN 220-242 для труб сталь, чугун, ПВХ на трубопроводе Ду-200 мм</t>
  </si>
  <si>
    <t>Установка ремонтно-соединительного хомута DN 306-328 для труб сталь, чугун, ПВХ на трубопроводе Ду-200 мм</t>
  </si>
  <si>
    <t>Гидравлическое испытание трубопроводов систем  водопровода  диаметром до 50 мм., (включительно)</t>
  </si>
  <si>
    <t>Гидравлическое испытание трубопроводов систем  водопровода  диаметром до 100 мм., (включительно)</t>
  </si>
  <si>
    <t>Промывка трубопроводов для последующего санирования трубопровода диаметром до 150 мм., (включительно)</t>
  </si>
  <si>
    <t>Врезки в наружную водопроводную сеть</t>
  </si>
  <si>
    <t>Стальной трубопровод</t>
  </si>
  <si>
    <t xml:space="preserve"> ВВС  25 </t>
  </si>
  <si>
    <t>Врезка в действующие наружние сети стального трубопроводов   диаметром от 40-300 мм., ( приварка резьбы)</t>
  </si>
  <si>
    <t>1 врезка</t>
  </si>
  <si>
    <t>Врезка в действующие наружние сети стального трубопроводов   диаметром от 350 до 400 мм., ( приварка резьбы)</t>
  </si>
  <si>
    <t>Врезка в действующие наружние сети стального трубопроводов   диаметром 500 мм., ( приварка резьбы)</t>
  </si>
  <si>
    <t xml:space="preserve"> ВВС  32</t>
  </si>
  <si>
    <t>Врезка в действующие наружние сети стального трубопроводов   диаметром от 50-300 мм., ( приварка резьбы)</t>
  </si>
  <si>
    <t xml:space="preserve"> ВВС  40</t>
  </si>
  <si>
    <t>Врезка в действующие наружние сети стального трубопроводов   диаметром от 80-300 мм., ( приварка резьбы)</t>
  </si>
  <si>
    <t xml:space="preserve"> ВВС  50</t>
  </si>
  <si>
    <t>Врезка в действующие наружние сети стального трубопроводов   диаметром от 100-300 мм., ( приварка резьбы)</t>
  </si>
  <si>
    <t xml:space="preserve"> ВВС  80</t>
  </si>
  <si>
    <t xml:space="preserve">Врезка в действующие наружние сети стального трубопроводов  диаметром от  150мм -300., </t>
  </si>
  <si>
    <t xml:space="preserve">Врезка в действующие наружние сети стального трубопроводов   диаметром от 350 до 400 мм., </t>
  </si>
  <si>
    <t>Врезка в действующие наружние сети стального трубопроводов   диаметром 500 мм.,</t>
  </si>
  <si>
    <t xml:space="preserve"> ВВС  100</t>
  </si>
  <si>
    <t xml:space="preserve">Врезка в действующие наружние сети стального трубопроводов   диаметром  от 100 до 300 мм., </t>
  </si>
  <si>
    <t xml:space="preserve">Врезка в действующие наружние сети стального трубопроводов   диаметром 500 мм., </t>
  </si>
  <si>
    <t xml:space="preserve"> ВВС  150</t>
  </si>
  <si>
    <t xml:space="preserve">Врезка в действующие наружние  сети стального трубопроводов   диаметром от 150 до 300 мм., </t>
  </si>
  <si>
    <t xml:space="preserve">Врезка в действующие наружние сети стального трубопроводов   диаметром от350 до 400 мм., </t>
  </si>
  <si>
    <t>Полиэтиленовый  трубопровод</t>
  </si>
  <si>
    <t>Врезка до Ду 50 в действующие наружние сети  полиэтиленового   трубопроводов</t>
  </si>
  <si>
    <t xml:space="preserve">Врезка Ду 80 в действующие наружние сети , полиэтиленового   трубопроводов  </t>
  </si>
  <si>
    <t xml:space="preserve">Врезка Ду 100 в действующие наружние сети , полиэтиленового   трубопроводов  </t>
  </si>
  <si>
    <t xml:space="preserve">Врезка до Ду 150 в действующие наружние сети  полиэтиленового   трубопроводов  </t>
  </si>
  <si>
    <t>Чугунный трубопровод</t>
  </si>
  <si>
    <t>Врезка до Ду 50 в действующие наружние сети чугунного  трубопроводов</t>
  </si>
  <si>
    <t xml:space="preserve">Врезка Ду 80 в действующие наружние сети чугунного  трубопроводов  </t>
  </si>
  <si>
    <t xml:space="preserve">Врезка Ду 100 в действующие наружние сети чугунного   трубопроводов  </t>
  </si>
  <si>
    <t xml:space="preserve">Врезка до Ду 150 в действующие наружние сети чугунного  трубопроводов  </t>
  </si>
  <si>
    <t>Устройство водопроводных колодцев</t>
  </si>
  <si>
    <t>Демонтаж чугунных люков</t>
  </si>
  <si>
    <t>1 люк</t>
  </si>
  <si>
    <t xml:space="preserve">Очистка водопроводных колодцев вручную </t>
  </si>
  <si>
    <t xml:space="preserve">1м3 </t>
  </si>
  <si>
    <t>Замена люков  колодцев и камер (очистка люков, снятие крышки и крепления обоймы,  выравнивание основания под обойму раствором, установка и закрепление обоймы бетоном и установкой крышки)</t>
  </si>
  <si>
    <t>Устройство круглых колодцев из сборного железобетона диаметром 1,5 м., в грунтах сухих (уплотнение грунта щебнем в сухих грунтах, монтаж сборных ж/б конструкций,  устройство люка, ходовых скоб, гидроизоляция стен и днища) 
(Днище-0,38м3, Кольцо-0,42м3, Крышка-0,2м3)</t>
  </si>
  <si>
    <t>1 м3 железобетонных и бетонных конструкций колодца</t>
  </si>
  <si>
    <t>Устройство круглых колодцев из сборного железобетона диаметром 1,5м., в грунтах мокрых (уплотнение грунта щебнем в сухих грунтах и устройство бетонной подготовки в мокрых грунтах, монтаж сборных ж/б конструкций,  устройство люка, ходовых скоб, гидроизоляция стен и днища) (Днище-0,38м3, Кольцо-0,42м3, Крышка-0,2м3)</t>
  </si>
  <si>
    <t>Устройство круглых сборных железобетонных  колодцев диаметром 2 м., в сухих грунтах (уплотнение грунта щебнем в сухих грунтах, монтаж сборных ж/б конструкций,  устройство люка, ходовых скоб, гидроизоляция стен и днища) (Днище-0,56м3, Кольцо-0,59м3, Крышка-0,51м3)</t>
  </si>
  <si>
    <t xml:space="preserve">Устройство круглых кирпичных водопроводных колодцев диаметром 1,5 м., толщиной 250мм. </t>
  </si>
  <si>
    <t>1 ряд</t>
  </si>
  <si>
    <t>Установка люка</t>
  </si>
  <si>
    <t xml:space="preserve"> Монтаж коверной задвижки</t>
  </si>
  <si>
    <t>Установка завижки клиновой муфтовой DN032 PN16 JAFAR</t>
  </si>
  <si>
    <t>Установка 9010 Штока фиксированного DN025-032 RD-2500м JAFAR</t>
  </si>
  <si>
    <t>Установка плиты ковера для задвижек 9521 JAFAR</t>
  </si>
  <si>
    <t>1шт.</t>
  </si>
  <si>
    <t>Установка ковера для задвижек нерегулируемого пластикового Н=270мм 9501 JAFAR</t>
  </si>
  <si>
    <t>Устройство наружних сетей водоотведения</t>
  </si>
  <si>
    <t>Чугунные трубы</t>
  </si>
  <si>
    <t>Разборка трубопроводов канализации из чугунных труб диаметром 50 мм.</t>
  </si>
  <si>
    <t>1 м. трубопровода с фасонными частями</t>
  </si>
  <si>
    <t>Разборка трубопроводов канализации из чугунных труб диаметром 100 мм.</t>
  </si>
  <si>
    <t>Разборка трубопроводов канализации из чугунных труб диаметром 150 мм.</t>
  </si>
  <si>
    <t>Устройство основания под трубопроводы песчаного толщиной до 100 мм.</t>
  </si>
  <si>
    <t>1 м3</t>
  </si>
  <si>
    <t>Прокладка в траншеях трубопроводов из чугунных канализационных труб диаметром 50 мм.</t>
  </si>
  <si>
    <t>1 м. трубопровода</t>
  </si>
  <si>
    <t>Прокладка в траншеях трубопроводов из чугунных канализационных труб диаметром 100 мм.</t>
  </si>
  <si>
    <t>1м. трубопровода</t>
  </si>
  <si>
    <t>Прокладка в траншеях трубопроводов из чугунных канализационных труб диаметром 150 мм.</t>
  </si>
  <si>
    <t>Установка фасонных частей  чугунных 
диаметром 50мм.</t>
  </si>
  <si>
    <t>1 место зачеканивания</t>
  </si>
  <si>
    <t>Установка фасонных частей  чугунных 
диаметром 100мм.</t>
  </si>
  <si>
    <t>Установка фасонных частей  чугунных 
диаметром 150мм.</t>
  </si>
  <si>
    <t>Присоединение канализационных трубопроводов 
к существующей сети в грунтах сухих (очистка колодца от мусора и осадка, копание приямка, пробивка проёма в стене колодца, заделка в стене колодца конца трубы, засыпка приямка, перенабивка лотка с оштукатуриванием 
и железнением)</t>
  </si>
  <si>
    <t>Полиэтиленовые трубы</t>
  </si>
  <si>
    <t>Укладка  трубопроводов из полиэтиленовых труб ПЭ 100 SDR 17  диаметром 110 мм.</t>
  </si>
  <si>
    <t>Укладка  трубопроводов из полиэтиленовых труб ПЭ 100 SDR 17  диаметром 160 мм.</t>
  </si>
  <si>
    <t>Укладка  трубопроводов из полиэтиленовых труб ПЭ 100 SDR 17 диаметром 200 мм.</t>
  </si>
  <si>
    <t>Изоляция трубопроводов изделиями из вспененного каучука "Армафлекс", вспененного полиэтилена "Термофлекс" трубками диаметром до 100 мм(включительно)</t>
  </si>
  <si>
    <t>Откачка из колодцев и подвальных помещений грунтовых вод с посощью насоса</t>
  </si>
  <si>
    <t>Очистка канализационной сети дворовой</t>
  </si>
  <si>
    <t>Устройство канализационных колодцев</t>
  </si>
  <si>
    <t>Железобетонные и кирпичные</t>
  </si>
  <si>
    <t>Устройство круглых сборных железобетонных канализационных колодцев диаметром 1 м., в сухих грунтах (устройство песчаной подготовки, укладка днища, устройство бетонного лотка, монтаж ж/б  конструкций, 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</si>
  <si>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</si>
  <si>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1,5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</si>
  <si>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1,5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</si>
  <si>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2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(Днище-0,56м3, Кольцо-0,59м3, Крышка-0,51м3)</t>
  </si>
  <si>
    <t>Устройство круглых кирпичных канализационных колодцев диаметром 1 м. толщиной 250 мм.</t>
  </si>
  <si>
    <t>Земляные работы</t>
  </si>
  <si>
    <t>Работа  геодезиста (минимум 4 часа)</t>
  </si>
  <si>
    <t>чел./час</t>
  </si>
  <si>
    <t>Разработка грунта вручную в траншеях 
без крепления  откосов глубиной до 2 м.</t>
  </si>
  <si>
    <t>1 м3 грунта</t>
  </si>
  <si>
    <t>Разработка грунта вручную в траншеях 
без крепления откосов глубиной до 3 м.</t>
  </si>
  <si>
    <t>Разработка мерзлых грунтов  с разрыхлением грунта отбойными молотками</t>
  </si>
  <si>
    <t>Крепление инвентарными щитами стенок траншей 
в грунтах устойчивых</t>
  </si>
  <si>
    <t>1 м2 креплений</t>
  </si>
  <si>
    <t>Крепление инвентарными щитами стенок траншей  
в грунтах неустойчивых и мокрых</t>
  </si>
  <si>
    <t>Планировка вручную дна и откосов выемок каналов</t>
  </si>
  <si>
    <t>1 м2 основания</t>
  </si>
  <si>
    <t>Засыпка вручную траншей, пазух котлованов и ям</t>
  </si>
  <si>
    <t>Засыпка песком вручную траншей, пазух котлованов и ям</t>
  </si>
  <si>
    <t>Засыпка щебнем вручную траншей, пазух котлованов и ям</t>
  </si>
  <si>
    <t>Уплотнение грунта пневматическими трамбовками послойно
(толщина слоя до 300мм.)</t>
  </si>
  <si>
    <t>1 м2 грунта</t>
  </si>
  <si>
    <t>Уплотнение песка трамбовками послойно
(толщина слоя до 300 мм.)</t>
  </si>
  <si>
    <t>1 м2 песка</t>
  </si>
  <si>
    <t>Уплотнение щебня трамбовками послойно
(толщина слоя до 300 мм.)</t>
  </si>
  <si>
    <t>1 м2</t>
  </si>
  <si>
    <t>Полив песка водой</t>
  </si>
  <si>
    <t>1 м3 песка</t>
  </si>
  <si>
    <t>Планировка грунта механизированным способом до 150 мм.</t>
  </si>
  <si>
    <t>Разработка грунта в отвал экскаваторами</t>
  </si>
  <si>
    <t>Разработка грунта с погрузкой в автомобили-самосвалы экскаваторами</t>
  </si>
  <si>
    <t>Засыпка траншей и котлованов с перемещением грунта до 5 м.</t>
  </si>
  <si>
    <t>Погрузка грунта вручную в автомобили</t>
  </si>
  <si>
    <t>Перенос грунта вручную до 50 м</t>
  </si>
  <si>
    <t>Перевозка неуплотнённого грунта (до 20 км.)</t>
  </si>
  <si>
    <t>1 т. груза</t>
  </si>
  <si>
    <t>Монтаж труб методом горизонтально-направленного бурения (ГНБ)</t>
  </si>
  <si>
    <t>Прокладка трубопроводов водоснабжения из напорных полиэтиленовых труб  ПЭ 100 SDR 13,6 наружным диаметром 50 мм методом ГНБ</t>
  </si>
  <si>
    <t>Прокладка трубопроводов водоснабжения из напорных полиэтиленовых труб  ПЭ 100 SDR 13,6 наружным диаметром 63 мм методом ГНБ</t>
  </si>
  <si>
    <t>Прокладка трубопроводов водоснабжения из напорных полиэтиленовых труб  ПЭ 100 SDR 13,6 наружным диаметром 75 мм методом ГНБ</t>
  </si>
  <si>
    <t>Прокладка трубопроводов водоснабжения из напорных полиэтиленовых труб  ПЭ 100 SDR 13,6 наружным диаметром 90 мм методом ГНБ</t>
  </si>
  <si>
    <t>Прокладка трубопроводов водоснабжения из напорных полиэтиленовых труб ПЭ 100 SDR 13,6 наружным диаметром 110 мм методом ГНБ</t>
  </si>
  <si>
    <t>Прокладка трубопроводов водоснабжения из напорных полиэтиленовых труб  ПЭ 100 SDR 13,6 наружным диаметром 160 мм методом ГНБ</t>
  </si>
  <si>
    <t>Прокладка трубопроводов водоснабжения из напорных полиэтиленовых труб ПЭ 100 SDR 13,6 наружным диаметром 225 мм методом ГНБ</t>
  </si>
  <si>
    <t>Прокладка трубопроводов водоснабжения из напорных полиэтиленовых труб  ПЭ 100 SDR 13,6 наружным диаметром 250 мм методом ГНБ</t>
  </si>
  <si>
    <t>Прокладка трубопроводов водоснабжения из напорных полиэтиленовых труб  ПЭ 100 SDR 13,6 наружным диаметром 315 мм методом ГНБ</t>
  </si>
  <si>
    <t>Запорная арматура</t>
  </si>
  <si>
    <t>Снятие кранов водоразборных или туалетных</t>
  </si>
  <si>
    <t>1 шт. арматуры</t>
  </si>
  <si>
    <t>Снятие клапанов фланцевых обратных диаметром до 50 мм., (включительно)</t>
  </si>
  <si>
    <t>Снятие клапанов фланцевых обратных диаметром до 100 мм., (включительно)</t>
  </si>
  <si>
    <t>Снятие пожарных гидрантов</t>
  </si>
  <si>
    <t>Демонтаж задвижек диаметром до 50 мм.</t>
  </si>
  <si>
    <t>1 задвижка</t>
  </si>
  <si>
    <t>Демонтаж задвижек диаметром до 100 мм.</t>
  </si>
  <si>
    <t>Установка тройника стального  Ду 50 мм</t>
  </si>
  <si>
    <t>Установка тройника стального Ду 80 мм</t>
  </si>
  <si>
    <t>Установка тройника стального  Ду 100 мм</t>
  </si>
  <si>
    <t>Установка тройника стального  Ду 125 мм</t>
  </si>
  <si>
    <t>Установка тройника стального  Ду 150 мм</t>
  </si>
  <si>
    <t>Установка тройника стального  Ду 200 мм</t>
  </si>
  <si>
    <t>Установка тройника стального  Ду 225 мм</t>
  </si>
  <si>
    <t>Установка тройника стального  Ду 250 мм</t>
  </si>
  <si>
    <t>Установка тройника стального  Ду 300 мм</t>
  </si>
  <si>
    <t>Установка тройника стального  Ду 350 мм</t>
  </si>
  <si>
    <t>Установка тройника стального  Ду 400 мм</t>
  </si>
  <si>
    <t>Установка тройника стального  Ду 500 мм</t>
  </si>
  <si>
    <t>Приварка резьбы стальной Ду 25 мм</t>
  </si>
  <si>
    <t>Приварка резьбы стальной Ду 32 мм</t>
  </si>
  <si>
    <t>Приварка резьбы стальной Ду 40 мм</t>
  </si>
  <si>
    <t>Приварка резьбы стальной Ду 50 мм</t>
  </si>
  <si>
    <t>Приварка резьбы стальной Ду 80 мм</t>
  </si>
  <si>
    <t>Сварка  трубы стальной до Ду 100 мм</t>
  </si>
  <si>
    <t>1 стык</t>
  </si>
  <si>
    <t>Сварка трубы стальной Ду 150 мм</t>
  </si>
  <si>
    <t>Сварка трубы стальной Ду 200 мм</t>
  </si>
  <si>
    <t>Сварка трубы стальной Ду 225 мм</t>
  </si>
  <si>
    <t>Сварка трубы стальной Ду 250 мм</t>
  </si>
  <si>
    <t>Сварка трубы стальной Ду 300 мм</t>
  </si>
  <si>
    <t>Сварка трубы стальной Ду 350 мм</t>
  </si>
  <si>
    <t>Сварка трубы стальной Ду 400 мм</t>
  </si>
  <si>
    <t>Сварка трубы стальной Ду 500 мм</t>
  </si>
  <si>
    <t>Приварка фланцев к стальным трубопроводам 
диаметром 50 мм.</t>
  </si>
  <si>
    <t>1 фланец</t>
  </si>
  <si>
    <t>Приварка фланцев к стальным трубопроводам 
диаметром 80 мм.</t>
  </si>
  <si>
    <t>Приварка фланцев к стальным трубопроводам 
диаметром 100 мм.</t>
  </si>
  <si>
    <t>Приварка фланцев к стальным трубопроводам 
диаметром 150 мм.</t>
  </si>
  <si>
    <t>Приварка фланцев к стальным трубопроводам 
диаметром 200 мм.</t>
  </si>
  <si>
    <t>Приварка фланцев к стальным трубопроводам 
диаметром 250 мм.</t>
  </si>
  <si>
    <t>Приварка фланцев к стальным трубопроводам 
диаметром 300 мм.</t>
  </si>
  <si>
    <t>Приварка фланцев к стальным трубопроводам 
диаметром 350 мм.</t>
  </si>
  <si>
    <t>Приварка фланцев к стальным трубопроводам 
диаметром 400 мм.</t>
  </si>
  <si>
    <t>Установка фильтров, вентилей,  затворов, клапанов обратных, кранов проходных на трубопроводах из стальных труб диаметром до 25 мм., (включительно)</t>
  </si>
  <si>
    <t>Установка фильтров, вентилей,  затворов, клапанов обратных, кранов проходных на трубопроводах из стальных труб диаметром  32 мм.</t>
  </si>
  <si>
    <t>Установка фильтров, вентилей, затворов, клапанов обратных, кранов проходных на трубопроводах из стальных труб диаметром 40 мм.</t>
  </si>
  <si>
    <t>Установка фильтров, вентилей, задвижек, затворов, клапанов обратных, кранов проходных на трубопроводах из стальных труб диаметром  50 мм.</t>
  </si>
  <si>
    <t>Установка фильтров, вентилей, задвижек, затворов, клапанов обратных, кранов проходных на трубопроводах из стальных труб диаметром 80 мм.</t>
  </si>
  <si>
    <t>Установка фильтров, вентилей, задвижек, затворов, клапанов обратных, кранов проходных на трубопроводах из стальных труб диаметром 100 мм.</t>
  </si>
  <si>
    <t>Установка фильтров, вентилей, задвижек, затворов, клапанов обратных, кранов проходных на трубопроводах из стальных труб диаметром 150 мм.</t>
  </si>
  <si>
    <t>Установка фильтров, вентилей, задвижек, затворов, клапанов обратных, кранов проходных на трубопроводах из стальных труб диаметром 200 мм.</t>
  </si>
  <si>
    <t>Установка фильтров, вентилей, задвижек, затворов, клапанов обратных, кранов проходных на трубопроводах из стальных труб диаметром 250 мм.</t>
  </si>
  <si>
    <t>Установка фильтров, вентилей, задвижек, затворов, клапанов обратных, кранов проходных на трубопроводах из стальных труб диаметром 300 мм.</t>
  </si>
  <si>
    <t>Установка фильтров, вентилей, задвижек, затворов, клапанов обратных, кранов проходных на трубопроводах из стальных труб диаметром 400 мм.</t>
  </si>
  <si>
    <t>Установка фильтров, вентилей, задвижек, затворов, клапанов обратных, кранов проходных на трубопроводах из стальных труб диаметром 500 мм.</t>
  </si>
  <si>
    <t>Установка счётчика воды Ду 15 мм</t>
  </si>
  <si>
    <t>Установка счётчика воды Ду 25 мм</t>
  </si>
  <si>
    <t>Установка хомутов оцинкованных диаметров 50 мм</t>
  </si>
  <si>
    <t>Установка хомутов оцинкованных диаметров 80 мм</t>
  </si>
  <si>
    <t>Установка хомутов оцинкованных диаметров 110 мм</t>
  </si>
  <si>
    <t>Установка хомутов оцинкованных диаметров 150 мм</t>
  </si>
  <si>
    <t>Установка кранов пожарных диаметром 50 мм.</t>
  </si>
  <si>
    <t>1 кран</t>
  </si>
  <si>
    <t>Установка пожарных гидранов</t>
  </si>
  <si>
    <t xml:space="preserve">1 гидрант </t>
  </si>
  <si>
    <t>ОБЩЕСТРОИТЕЛЬНЫЕ  И  ОТДЕЛОЧНЫЕ  РАБОТЫ</t>
  </si>
  <si>
    <t>Фундаменты (подготовка, бетон, гидроизоляция)</t>
  </si>
  <si>
    <t>Разборка бетонных конструкций фундаментов при помощи отбойных молотков из бетона марки 100</t>
  </si>
  <si>
    <t>Разборка железобетонных конструкций фундаментов 
при помощи отбойных молотков из бетона марки 100</t>
  </si>
  <si>
    <t>Устройство бетонной подготовки вручную толщиной до 50мм., под фундамент</t>
  </si>
  <si>
    <t>Полив бетонных конструкций</t>
  </si>
  <si>
    <t>1 чел./смена</t>
  </si>
  <si>
    <t>Гидроизоляция  фундаментов горизонтальная цементная с жидким стеклом</t>
  </si>
  <si>
    <t>1 м2 изолируемой поверхности</t>
  </si>
  <si>
    <t>Гидроизоляция  фундаментов горизонтальная оклеечная в 1 слой</t>
  </si>
  <si>
    <t>Гидроизоляция  фундаментов горизонтальная оклеечная в 2 слоя</t>
  </si>
  <si>
    <t>Полы</t>
  </si>
  <si>
    <t>Разборка покрытий полов цементных, толщиной до 50 мм., (включительно)</t>
  </si>
  <si>
    <t>1 м2 покрытия</t>
  </si>
  <si>
    <t>Разборка покрытий полов цементных, на каждые 10 мм., добавлять</t>
  </si>
  <si>
    <t>Разборка покрытий полов железобетонных, толщиной до 50 мм., (включительно)</t>
  </si>
  <si>
    <t>Разборка покрытий полов железобетонных на каждые 10 мм., добавлять</t>
  </si>
  <si>
    <t>Устройство тепло - и звукоизоляции пеностирольными плитами</t>
  </si>
  <si>
    <t>Устройство тепло - и звукоизоляции засыпной керамзитовой</t>
  </si>
  <si>
    <t>1 м3 изоляции</t>
  </si>
  <si>
    <t>Армирование стяжки кладочной сеткой</t>
  </si>
  <si>
    <t>Устройство стяжек керамзитобетонных толщиной 50 мм.</t>
  </si>
  <si>
    <t>1 м2 стяжки</t>
  </si>
  <si>
    <t>Устройство стяжек керамзитобетонных на каждые 5 мм., изменения толщины стяжки добавлять</t>
  </si>
  <si>
    <t>Устройство стяжек цементных толщиной 20 мм.</t>
  </si>
  <si>
    <t>Устройство стяжек на каждые 5 мм., изменения толщины стяжки добавлять</t>
  </si>
  <si>
    <t>Устройство стяжек бетонных толщиной 20 мм.</t>
  </si>
  <si>
    <t>Планировка, благоустройство</t>
  </si>
  <si>
    <t>Очиска поверхности щётками</t>
  </si>
  <si>
    <t>Устройство шва - стыка в асфальтобетонном покрытии 
при глубине до 100 мм., алмазными дисками</t>
  </si>
  <si>
    <t>1 м. шва</t>
  </si>
  <si>
    <t>Разломка и обрубка краёв асфальтобетона</t>
  </si>
  <si>
    <t>м.п.</t>
  </si>
  <si>
    <t>Разборка асфальтобетонного покрытия толщиной до 10 см., вручную</t>
  </si>
  <si>
    <t>Разборка оснований из асфальтобетонного покрытия толщиной до 10 см., механизированным способом</t>
  </si>
  <si>
    <t>Разборка покрытий щебёночных вручную</t>
  </si>
  <si>
    <t>Разборка покрытий и оснований  щебёночных механизированным способом</t>
  </si>
  <si>
    <t>Разборка бортовых камней на бетонном основании</t>
  </si>
  <si>
    <t>1 м.</t>
  </si>
  <si>
    <t>Ямочный ремонт асфальтобетонного покрытия литой асфальтобетонной смесью с разрушением поверхности до 10 м2 (со стоимостью материала)</t>
  </si>
  <si>
    <t>1 м2 асфальтобетонного покрытия</t>
  </si>
  <si>
    <t>Ямочный ремонт асфальтобетонного покрытия литой асфальтобетонной смесью с разрушением поверхности 
от 10 м2 до 100 м2 (со стоимостью материала)</t>
  </si>
  <si>
    <t>Регулирование высотного положения крышек колодцев 
с подъёмом на высоту до 10 см.</t>
  </si>
  <si>
    <t>Установка поребриков бетонных</t>
  </si>
  <si>
    <t>1 м. поребрика</t>
  </si>
  <si>
    <t xml:space="preserve">Устройство покрытий толщиной 15 см., при укатке щебня с пределом прочности на сжатие 
до 68,6 МПа (700 кгс/см2 щебень карбонатный М 600-800) однослойных </t>
  </si>
  <si>
    <t>Устройство покрытий толщиной 15 см., при укатке щебня с пределом прочности на сжатие свыше 
68,6 до 98,1 МПа (свыше 700 до 1000 кгc/см2 щебень высокопрочный) однослойных (со стоимостью материала)</t>
  </si>
  <si>
    <t>Розлив вяжущих материалов (со стоимостью материала)</t>
  </si>
  <si>
    <t>м2</t>
  </si>
  <si>
    <t>Устройство покрытия толщиной 4 см., из горячих асфальтобетонных смесей плотных крупнозернинистых типа АБ,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</si>
  <si>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плотных мелкозернистых типа А,Б,В,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</si>
  <si>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высокопористых песчаных, плотность каменных материалов 2,5-2,9-3 т/м3 (со стоимостью материалов)</t>
  </si>
  <si>
    <t>ПРОЧИЕ  РЕМОНТНО - СТРОИТЕЛЬНЫЕ  РАБОТЫ</t>
  </si>
  <si>
    <t>Изготовление и монтаж гильз в стенах 
и перекрытиях до 50 мм., (включительно) 
из стальных труб</t>
  </si>
  <si>
    <t>Изготовление и монтаж гильз в стенах 
и перекрытиях до 100 мм., (включительно) 
из стальных труб</t>
  </si>
  <si>
    <t>Изготовление и монтаж гильз в стенах 
и перекрытиях до 200 мм., (включительно) 
из стальных труб</t>
  </si>
  <si>
    <t>Изготовление и монтаж гильз в стенах 
и перекрытиях до 300 мм., (включительно) 
из стальных труб</t>
  </si>
  <si>
    <t>Приготовление растворов цементных вручную</t>
  </si>
  <si>
    <t>1 м3 раствора</t>
  </si>
  <si>
    <t>Резка нарезчиком швов с алмазными дисками при ширине пропила 3 мм., на глубину 50 мм., в кирпиче</t>
  </si>
  <si>
    <t>Резка нарезчиком швов с алмазными дисками при ширине пропила 3 мм., на глубину 50 мм., в бетоне</t>
  </si>
  <si>
    <t>Пробивка в бетонных и кирпичных  конструкциях  борозд площадью сечения до 5 см2</t>
  </si>
  <si>
    <t>1 м. борозд</t>
  </si>
  <si>
    <t>Пробивка в бетонных и кирпичных  конструкциях  борозд площадью сечения до 20 см2 (включительно)</t>
  </si>
  <si>
    <t>Пробивка в бетонных и кирпичных конструкциях борозд площадью сечения до 50 см2 (включительно)</t>
  </si>
  <si>
    <t>Пробивка в бетонных и кирпичных конструкциях борозд площадью сечения до 100 см2 (включительно)</t>
  </si>
  <si>
    <t>Сверление отверстий в бетонных и кирпичных конструкциях  диаметром 25 - 42 мм.</t>
  </si>
  <si>
    <t>1 см.</t>
  </si>
  <si>
    <t>Сверление отверстий в бетонных и кирпичных конструкциях   диаметром 57 - 72 мм.</t>
  </si>
  <si>
    <t>Сверление отверстий в бетонных конструкциях   
диаметром 82 -102 мм.</t>
  </si>
  <si>
    <t>Сверление отверстий в бетонных конструкциях   
диаметром 132 мм.</t>
  </si>
  <si>
    <t>Установка и разборка временных ограждений</t>
  </si>
  <si>
    <t xml:space="preserve">1 м2 </t>
  </si>
  <si>
    <t>Заделка отверстий в местах прохода трубопроводов цементным раствором</t>
  </si>
  <si>
    <t>1 отверстие</t>
  </si>
  <si>
    <t>Очистка помещений от строительного мусора</t>
  </si>
  <si>
    <t>Погрузка мусора строительного вручную 
в автосамосвалы</t>
  </si>
  <si>
    <t>Подсобные работы</t>
  </si>
  <si>
    <t>1 чел./час</t>
  </si>
  <si>
    <t>Услуги по предоставлению специализированной техники</t>
  </si>
  <si>
    <t>Кран-манипулятор г/п 10т</t>
  </si>
  <si>
    <t>1 час</t>
  </si>
  <si>
    <t>Камаз-самосвал</t>
  </si>
  <si>
    <t>Трал</t>
  </si>
  <si>
    <t>Илосос</t>
  </si>
  <si>
    <t>Грузовой фургон г/п 1,5т</t>
  </si>
  <si>
    <t>Экскаватор- погрузчик</t>
  </si>
  <si>
    <t>Буровая установка</t>
  </si>
  <si>
    <t>Трассировка инженерных систем</t>
  </si>
  <si>
    <t>1 рейс</t>
  </si>
  <si>
    <t>Установка для перекачки сточных вод, осадка, ила</t>
  </si>
  <si>
    <t>Гидромолот</t>
  </si>
  <si>
    <t>Компрессор</t>
  </si>
  <si>
    <t>Вибротромбовка  для уплотнения грунта</t>
  </si>
  <si>
    <t>РАБОТЫ С МАТЕРИАЛОМ</t>
  </si>
  <si>
    <t>Устройство водопроводных наружних сетей</t>
  </si>
  <si>
    <t>Приложения:</t>
  </si>
  <si>
    <t>НМЦ (сумма заключаемого Договора) в размере 4 125 000 руб. без НДС определена на основе прогнозных потребностей и бюджетных ограничений.</t>
  </si>
  <si>
    <t>Исполнитель:</t>
  </si>
  <si>
    <t>Ведущий инженер ПКС</t>
  </si>
  <si>
    <t>Фролов Е.В.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</si>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</sst>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26">
    <font>
      <sz val="10"/>
      <name val="Arial"/>
      <charset val="1"/>
    </font>
    <font>
      <sz val="11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2"/>
      <name val="Times New Roman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charset val="204"/>
    </font>
    <font>
      <sz val="1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166" fontId="25" fillId="0" borderId="0" applyBorder="0" applyProtection="0"/>
    <xf numFmtId="9" fontId="1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4" fillId="0" borderId="1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0" fillId="0" borderId="1" xfId="8" applyFont="1" applyBorder="1" applyAlignment="1" applyProtection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5" fillId="0" borderId="1" xfId="8" applyFont="1" applyBorder="1" applyAlignment="1" applyProtection="1">
      <alignment horizontal="right" vertical="center" wrapText="1"/>
    </xf>
    <xf numFmtId="0" fontId="16" fillId="0" borderId="3" xfId="0" applyFont="1" applyBorder="1" applyAlignment="1">
      <alignment horizontal="center" vertical="center" wrapText="1"/>
    </xf>
    <xf numFmtId="4" fontId="17" fillId="3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0" fontId="18" fillId="0" borderId="1" xfId="8" applyFont="1" applyBorder="1" applyAlignment="1">
      <alignment wrapText="1"/>
    </xf>
    <xf numFmtId="2" fontId="18" fillId="0" borderId="1" xfId="8" applyNumberFormat="1" applyFont="1" applyBorder="1" applyAlignment="1">
      <alignment wrapText="1"/>
    </xf>
    <xf numFmtId="167" fontId="17" fillId="3" borderId="1" xfId="1" applyNumberFormat="1" applyFont="1" applyFill="1" applyBorder="1" applyAlignment="1" applyProtection="1">
      <alignment horizontal="center" vertical="center" wrapText="1"/>
    </xf>
    <xf numFmtId="167" fontId="4" fillId="3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19" fillId="0" borderId="1" xfId="8" applyFont="1" applyBorder="1" applyAlignment="1" applyProtection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18" fillId="0" borderId="5" xfId="3" applyFont="1" applyBorder="1" applyAlignment="1">
      <alignment wrapText="1"/>
    </xf>
    <xf numFmtId="4" fontId="4" fillId="0" borderId="1" xfId="0" applyNumberFormat="1" applyFont="1" applyBorder="1" applyAlignment="1" applyProtection="1">
      <alignment horizontal="right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 applyProtection="1">
      <alignment horizontal="right" vertical="center"/>
    </xf>
    <xf numFmtId="0" fontId="4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4" fillId="0" borderId="5" xfId="0" applyFont="1" applyBorder="1"/>
    <xf numFmtId="0" fontId="20" fillId="0" borderId="1" xfId="8" applyFont="1" applyBorder="1" applyAlignment="1" applyProtection="1">
      <alignment horizontal="left" vertical="center" wrapText="1"/>
    </xf>
    <xf numFmtId="0" fontId="11" fillId="0" borderId="1" xfId="8" applyFont="1" applyBorder="1" applyAlignment="1" applyProtection="1">
      <alignment horizontal="left" vertical="center" wrapText="1"/>
    </xf>
    <xf numFmtId="9" fontId="11" fillId="0" borderId="6" xfId="2" applyFont="1" applyBorder="1" applyAlignment="1">
      <alignment vertical="center"/>
    </xf>
    <xf numFmtId="0" fontId="15" fillId="0" borderId="1" xfId="8" applyFont="1" applyBorder="1" applyAlignment="1" applyProtection="1">
      <alignment horizontal="left" vertical="center" wrapText="1"/>
    </xf>
    <xf numFmtId="0" fontId="14" fillId="0" borderId="6" xfId="0" applyFont="1" applyBorder="1" applyAlignment="1">
      <alignment vertical="center"/>
    </xf>
    <xf numFmtId="0" fontId="19" fillId="0" borderId="2" xfId="0" applyFont="1" applyBorder="1" applyAlignment="1" applyProtection="1">
      <alignment horizontal="left" vertical="top"/>
    </xf>
    <xf numFmtId="0" fontId="15" fillId="0" borderId="4" xfId="8" applyFont="1" applyBorder="1" applyAlignment="1" applyProtection="1">
      <alignment horizontal="left" vertical="center" wrapText="1"/>
    </xf>
    <xf numFmtId="0" fontId="19" fillId="0" borderId="4" xfId="8" applyFont="1" applyBorder="1" applyAlignment="1" applyProtection="1">
      <alignment horizontal="left" vertical="center" wrapText="1"/>
    </xf>
    <xf numFmtId="0" fontId="14" fillId="0" borderId="7" xfId="0" applyFont="1" applyBorder="1" applyAlignment="1">
      <alignment horizontal="left" vertical="top"/>
    </xf>
    <xf numFmtId="9" fontId="11" fillId="0" borderId="6" xfId="2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/>
    </xf>
    <xf numFmtId="0" fontId="19" fillId="0" borderId="1" xfId="8" applyFont="1" applyBorder="1" applyAlignment="1" applyProtection="1">
      <alignment horizontal="right" vertical="center" wrapText="1"/>
    </xf>
    <xf numFmtId="0" fontId="14" fillId="0" borderId="0" xfId="0" applyFont="1" applyBorder="1" applyAlignment="1">
      <alignment horizontal="left" vertical="center"/>
    </xf>
    <xf numFmtId="0" fontId="19" fillId="0" borderId="4" xfId="8" applyFont="1" applyBorder="1" applyAlignment="1" applyProtection="1">
      <alignment horizontal="right" vertical="center" wrapText="1"/>
    </xf>
    <xf numFmtId="2" fontId="4" fillId="0" borderId="1" xfId="3" applyNumberFormat="1" applyFont="1" applyBorder="1" applyAlignment="1" applyProtection="1">
      <alignment horizontal="right" vertical="center"/>
    </xf>
    <xf numFmtId="0" fontId="15" fillId="0" borderId="8" xfId="8" applyFont="1" applyBorder="1" applyAlignment="1" applyProtection="1">
      <alignment horizontal="left" vertical="center" wrapText="1"/>
    </xf>
    <xf numFmtId="9" fontId="14" fillId="0" borderId="7" xfId="2" applyFont="1" applyBorder="1" applyAlignment="1">
      <alignment horizontal="left" vertical="center"/>
    </xf>
    <xf numFmtId="9" fontId="14" fillId="0" borderId="1" xfId="2" applyFont="1" applyBorder="1" applyAlignment="1">
      <alignment horizontal="left" vertical="center"/>
    </xf>
    <xf numFmtId="0" fontId="19" fillId="0" borderId="8" xfId="8" applyFont="1" applyBorder="1" applyAlignment="1" applyProtection="1">
      <alignment horizontal="right" vertical="center" wrapText="1"/>
    </xf>
    <xf numFmtId="9" fontId="11" fillId="0" borderId="9" xfId="2" applyFont="1" applyBorder="1" applyAlignment="1">
      <alignment vertical="center" wrapText="1"/>
    </xf>
    <xf numFmtId="9" fontId="14" fillId="0" borderId="2" xfId="2" applyFont="1" applyBorder="1" applyAlignment="1">
      <alignment horizontal="left" vertical="center"/>
    </xf>
    <xf numFmtId="9" fontId="14" fillId="0" borderId="0" xfId="2" applyFont="1" applyBorder="1" applyAlignment="1">
      <alignment horizontal="left" vertical="center"/>
    </xf>
    <xf numFmtId="9" fontId="14" fillId="0" borderId="2" xfId="2" applyFont="1" applyBorder="1" applyAlignment="1">
      <alignment vertical="center"/>
    </xf>
    <xf numFmtId="0" fontId="4" fillId="0" borderId="1" xfId="0" applyFont="1" applyBorder="1" applyAlignment="1" applyProtection="1">
      <alignment horizontal="right" vertical="center" wrapText="1"/>
    </xf>
    <xf numFmtId="0" fontId="15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top"/>
    </xf>
    <xf numFmtId="0" fontId="18" fillId="0" borderId="5" xfId="8" applyFont="1" applyBorder="1"/>
    <xf numFmtId="0" fontId="22" fillId="0" borderId="10" xfId="0" applyFont="1" applyBorder="1" applyAlignment="1">
      <alignment horizontal="center"/>
    </xf>
    <xf numFmtId="0" fontId="18" fillId="0" borderId="5" xfId="8" applyFont="1" applyBorder="1" applyAlignment="1">
      <alignment wrapText="1"/>
    </xf>
    <xf numFmtId="4" fontId="8" fillId="0" borderId="5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vertical="top"/>
    </xf>
    <xf numFmtId="49" fontId="23" fillId="0" borderId="0" xfId="0" applyNumberFormat="1" applyFont="1" applyAlignment="1">
      <alignment horizontal="left" vertical="top"/>
    </xf>
    <xf numFmtId="0" fontId="16" fillId="0" borderId="0" xfId="0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14" fontId="4" fillId="0" borderId="11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4" fillId="0" borderId="1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9">
    <cellStyle name="Excel Built-in Explanatory Text" xfId="8"/>
    <cellStyle name="TableStyleLight1" xfId="2"/>
    <cellStyle name="Итог 3 16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70920</xdr:colOff>
      <xdr:row>20</xdr:row>
      <xdr:rowOff>720</xdr:rowOff>
    </xdr:from>
    <xdr:to>
      <xdr:col>28</xdr:col>
      <xdr:colOff>907560</xdr:colOff>
      <xdr:row>20</xdr:row>
      <xdr:rowOff>1080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499040" y="5645520"/>
          <a:ext cx="8366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71280</xdr:colOff>
      <xdr:row>27</xdr:row>
      <xdr:rowOff>131040</xdr:rowOff>
    </xdr:from>
    <xdr:to>
      <xdr:col>28</xdr:col>
      <xdr:colOff>907560</xdr:colOff>
      <xdr:row>27</xdr:row>
      <xdr:rowOff>131400</xdr:rowOff>
    </xdr:to>
    <xdr:pic>
      <xdr:nvPicPr>
        <xdr:cNvPr id="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499400" y="7423200"/>
          <a:ext cx="83628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71280</xdr:colOff>
      <xdr:row>27</xdr:row>
      <xdr:rowOff>131040</xdr:rowOff>
    </xdr:from>
    <xdr:to>
      <xdr:col>28</xdr:col>
      <xdr:colOff>907560</xdr:colOff>
      <xdr:row>27</xdr:row>
      <xdr:rowOff>131400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499400" y="7423200"/>
          <a:ext cx="83628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чее"/>
      <sheetName val="ЗАКАЗЧИК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Тип плана"/>
      <sheetName val="Тип программы"/>
      <sheetName val="ФормаПроведения"/>
      <sheetName val="Э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899"/>
  <sheetViews>
    <sheetView tabSelected="1" view="pageBreakPreview" zoomScaleNormal="70" workbookViewId="0">
      <pane xSplit="3" ySplit="17" topLeftCell="D545" activePane="bottomRight" state="frozen"/>
      <selection pane="topRight" activeCell="D1" sqref="D1"/>
      <selection pane="bottomLeft" activeCell="A529" sqref="A529"/>
      <selection pane="bottomRight" activeCell="E890" sqref="E890"/>
    </sheetView>
  </sheetViews>
  <sheetFormatPr defaultColWidth="8.85546875" defaultRowHeight="12.75"/>
  <cols>
    <col min="1" max="1" width="4.42578125" style="15" customWidth="1"/>
    <col min="2" max="2" width="10" style="15" customWidth="1"/>
    <col min="3" max="3" width="64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4.7109375" style="15" customWidth="1"/>
    <col min="10" max="10" width="14.42578125" style="15" customWidth="1"/>
    <col min="11" max="11" width="27.5703125" style="15" customWidth="1"/>
    <col min="12" max="26" width="12.7109375" style="15" customWidth="1"/>
    <col min="27" max="27" width="14.7109375" style="15" customWidth="1"/>
    <col min="28" max="28" width="12" style="15" customWidth="1"/>
    <col min="29" max="29" width="12.85546875" style="15" customWidth="1"/>
    <col min="30" max="30" width="14.28515625" style="15" customWidth="1"/>
    <col min="31" max="1024" width="8.85546875" style="15"/>
  </cols>
  <sheetData>
    <row r="1" spans="1:30" ht="15.75">
      <c r="V1" s="16"/>
      <c r="AA1" s="15" t="s">
        <v>0</v>
      </c>
    </row>
    <row r="2" spans="1:30" ht="15.75">
      <c r="V2" s="16"/>
      <c r="AA2" s="15" t="s">
        <v>1</v>
      </c>
    </row>
    <row r="3" spans="1:30" ht="15.75">
      <c r="V3" s="16"/>
      <c r="AA3" s="15" t="s">
        <v>2</v>
      </c>
    </row>
    <row r="4" spans="1:30" ht="16.5" customHeight="1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>
      <c r="C10" s="20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7" customHeight="1">
      <c r="C11" s="20" t="s">
        <v>11</v>
      </c>
      <c r="D11" s="12" t="s">
        <v>12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spans="1:30" s="19" customFormat="1" ht="45.75" customHeight="1">
      <c r="C12" s="20" t="s">
        <v>13</v>
      </c>
      <c r="D12" s="11" t="s">
        <v>14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30" ht="16.5" customHeight="1"/>
    <row r="14" spans="1:30" ht="25.5" customHeight="1">
      <c r="A14" s="10" t="s">
        <v>15</v>
      </c>
      <c r="B14" s="10" t="s">
        <v>16</v>
      </c>
      <c r="C14" s="10" t="s">
        <v>17</v>
      </c>
      <c r="D14" s="10" t="s">
        <v>18</v>
      </c>
      <c r="E14" s="10" t="s">
        <v>19</v>
      </c>
      <c r="F14" s="10" t="s">
        <v>20</v>
      </c>
      <c r="G14" s="10"/>
      <c r="H14" s="10"/>
      <c r="I14" s="10"/>
      <c r="J14" s="9" t="s">
        <v>21</v>
      </c>
      <c r="K14" s="10" t="s">
        <v>22</v>
      </c>
      <c r="L14" s="8" t="s">
        <v>23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10" t="s">
        <v>24</v>
      </c>
      <c r="AB14" s="7" t="s">
        <v>25</v>
      </c>
      <c r="AC14" s="10" t="s">
        <v>26</v>
      </c>
      <c r="AD14" s="6" t="s">
        <v>27</v>
      </c>
    </row>
    <row r="15" spans="1:30" ht="28.5" customHeight="1">
      <c r="A15" s="10"/>
      <c r="B15" s="10"/>
      <c r="C15" s="10"/>
      <c r="D15" s="10"/>
      <c r="E15" s="10"/>
      <c r="F15" s="10" t="s">
        <v>28</v>
      </c>
      <c r="G15" s="10" t="s">
        <v>29</v>
      </c>
      <c r="H15" s="10" t="s">
        <v>30</v>
      </c>
      <c r="I15" s="10" t="s">
        <v>31</v>
      </c>
      <c r="J15" s="9"/>
      <c r="K15" s="9"/>
      <c r="L15" s="5" t="s">
        <v>32</v>
      </c>
      <c r="M15" s="5"/>
      <c r="N15" s="5"/>
      <c r="O15" s="5"/>
      <c r="P15" s="5"/>
      <c r="Q15" s="5" t="s">
        <v>33</v>
      </c>
      <c r="R15" s="5"/>
      <c r="S15" s="5"/>
      <c r="T15" s="5"/>
      <c r="U15" s="5"/>
      <c r="V15" s="10" t="s">
        <v>34</v>
      </c>
      <c r="W15" s="10"/>
      <c r="X15" s="10"/>
      <c r="Y15" s="10"/>
      <c r="Z15" s="10"/>
      <c r="AA15" s="10"/>
      <c r="AB15" s="7"/>
      <c r="AC15" s="7"/>
      <c r="AD15" s="6"/>
    </row>
    <row r="16" spans="1:30" ht="52.5" customHeight="1">
      <c r="A16" s="10"/>
      <c r="B16" s="10"/>
      <c r="C16" s="10"/>
      <c r="D16" s="10"/>
      <c r="E16" s="10"/>
      <c r="F16" s="10"/>
      <c r="G16" s="10"/>
      <c r="H16" s="10"/>
      <c r="I16" s="10"/>
      <c r="J16" s="9"/>
      <c r="K16" s="9"/>
      <c r="L16" s="21" t="s">
        <v>35</v>
      </c>
      <c r="M16" s="21" t="s">
        <v>36</v>
      </c>
      <c r="N16" s="21" t="s">
        <v>37</v>
      </c>
      <c r="O16" s="21" t="s">
        <v>38</v>
      </c>
      <c r="P16" s="21" t="s">
        <v>39</v>
      </c>
      <c r="Q16" s="21" t="s">
        <v>40</v>
      </c>
      <c r="R16" s="21" t="s">
        <v>41</v>
      </c>
      <c r="S16" s="21" t="s">
        <v>42</v>
      </c>
      <c r="T16" s="21" t="s">
        <v>43</v>
      </c>
      <c r="U16" s="21" t="s">
        <v>44</v>
      </c>
      <c r="V16" s="21" t="s">
        <v>45</v>
      </c>
      <c r="W16" s="21" t="s">
        <v>46</v>
      </c>
      <c r="X16" s="21" t="s">
        <v>47</v>
      </c>
      <c r="Y16" s="21" t="s">
        <v>48</v>
      </c>
      <c r="Z16" s="21" t="s">
        <v>49</v>
      </c>
      <c r="AA16" s="10"/>
      <c r="AB16" s="7"/>
      <c r="AC16" s="7"/>
      <c r="AD16" s="6"/>
    </row>
    <row r="17" spans="1:30" s="26" customFormat="1" ht="15.75" customHeight="1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50</v>
      </c>
      <c r="M17" s="22" t="s">
        <v>51</v>
      </c>
      <c r="N17" s="22" t="s">
        <v>52</v>
      </c>
      <c r="O17" s="22" t="s">
        <v>53</v>
      </c>
      <c r="P17" s="22" t="s">
        <v>54</v>
      </c>
      <c r="Q17" s="22" t="s">
        <v>55</v>
      </c>
      <c r="R17" s="22" t="s">
        <v>56</v>
      </c>
      <c r="S17" s="22" t="s">
        <v>57</v>
      </c>
      <c r="T17" s="22" t="s">
        <v>58</v>
      </c>
      <c r="U17" s="22" t="s">
        <v>59</v>
      </c>
      <c r="V17" s="22" t="s">
        <v>60</v>
      </c>
      <c r="W17" s="22" t="s">
        <v>61</v>
      </c>
      <c r="X17" s="22" t="s">
        <v>62</v>
      </c>
      <c r="Y17" s="22" t="s">
        <v>63</v>
      </c>
      <c r="Z17" s="22" t="s">
        <v>64</v>
      </c>
      <c r="AA17" s="25">
        <v>13</v>
      </c>
      <c r="AB17" s="25">
        <v>14</v>
      </c>
      <c r="AC17" s="25">
        <v>15</v>
      </c>
      <c r="AD17" s="25">
        <v>16</v>
      </c>
    </row>
    <row r="18" spans="1:30" s="26" customFormat="1" ht="15.75" customHeight="1">
      <c r="A18" s="21"/>
      <c r="B18" s="4" t="s">
        <v>65</v>
      </c>
      <c r="C18" s="4"/>
      <c r="D18" s="27"/>
      <c r="E18" s="27"/>
      <c r="F18" s="27"/>
      <c r="G18" s="27"/>
      <c r="H18" s="27"/>
      <c r="I18" s="27"/>
      <c r="J18" s="27"/>
      <c r="K18" s="27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8"/>
      <c r="AB18" s="28"/>
      <c r="AC18" s="28"/>
      <c r="AD18" s="28"/>
    </row>
    <row r="19" spans="1:30" ht="17.850000000000001" customHeight="1">
      <c r="A19" s="29">
        <v>1</v>
      </c>
      <c r="B19" s="30"/>
      <c r="C19" s="31" t="s">
        <v>66</v>
      </c>
      <c r="D19" s="32"/>
      <c r="E19" s="33"/>
      <c r="F19" s="34"/>
      <c r="G19" s="35"/>
      <c r="H19" s="36"/>
      <c r="I19" s="36"/>
      <c r="J19" s="37"/>
      <c r="K19" s="35"/>
      <c r="L19" s="38"/>
      <c r="M19" s="38"/>
      <c r="N19" s="39"/>
      <c r="O19" s="40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2"/>
      <c r="AB19" s="43"/>
      <c r="AC19" s="43"/>
      <c r="AD19" s="44"/>
    </row>
    <row r="20" spans="1:30" ht="22.35" customHeight="1">
      <c r="A20" s="29">
        <v>2</v>
      </c>
      <c r="B20" s="30"/>
      <c r="C20" s="45" t="s">
        <v>67</v>
      </c>
      <c r="D20" s="45" t="s">
        <v>68</v>
      </c>
      <c r="E20" s="46">
        <v>1</v>
      </c>
      <c r="F20" s="34"/>
      <c r="G20" s="35"/>
      <c r="H20" s="36"/>
      <c r="I20" s="36"/>
      <c r="J20" s="37"/>
      <c r="K20" s="35"/>
      <c r="L20" s="47">
        <v>1297.3</v>
      </c>
      <c r="M20" s="48">
        <v>1092.6199999999999</v>
      </c>
      <c r="N20" s="47">
        <v>1020.8</v>
      </c>
      <c r="O20" s="40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2">
        <f t="shared" ref="AA20:AA83" si="0">COUNTIF(K20:Z20,"&gt;0")</f>
        <v>3</v>
      </c>
      <c r="AB20" s="43">
        <f t="shared" ref="AB20:AB51" si="1">CEILING(SUM(K20:Z20)/COUNTIF(K20:Z20,"&gt;0"),0.01)</f>
        <v>1136.9100000000001</v>
      </c>
      <c r="AC20" s="43">
        <f t="shared" ref="AC20:AC51" si="2">AB20*E20</f>
        <v>1136.9100000000001</v>
      </c>
      <c r="AD20" s="44">
        <f t="shared" ref="AD20:AD51" si="3">STDEV(K20:Z20)/AB20*100</f>
        <v>12.619416249403823</v>
      </c>
    </row>
    <row r="21" spans="1:30" ht="15.6" customHeight="1">
      <c r="A21" s="29">
        <v>3</v>
      </c>
      <c r="B21" s="30"/>
      <c r="C21" s="45" t="s">
        <v>69</v>
      </c>
      <c r="D21" s="45" t="s">
        <v>70</v>
      </c>
      <c r="E21" s="46">
        <v>1</v>
      </c>
      <c r="F21" s="49"/>
      <c r="G21" s="50"/>
      <c r="H21" s="36"/>
      <c r="I21" s="36"/>
      <c r="J21" s="37"/>
      <c r="K21" s="35"/>
      <c r="L21" s="47">
        <v>449.29</v>
      </c>
      <c r="M21" s="48">
        <v>378.41</v>
      </c>
      <c r="N21" s="47">
        <v>353.53</v>
      </c>
      <c r="O21" s="40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2">
        <f t="shared" si="0"/>
        <v>3</v>
      </c>
      <c r="AB21" s="43">
        <f t="shared" si="1"/>
        <v>393.75</v>
      </c>
      <c r="AC21" s="43">
        <f t="shared" si="2"/>
        <v>393.75</v>
      </c>
      <c r="AD21" s="44">
        <f t="shared" si="3"/>
        <v>12.618996702835709</v>
      </c>
    </row>
    <row r="22" spans="1:30" ht="15.6" customHeight="1">
      <c r="A22" s="29">
        <v>4</v>
      </c>
      <c r="B22" s="30"/>
      <c r="C22" s="45" t="s">
        <v>71</v>
      </c>
      <c r="D22" s="45" t="s">
        <v>70</v>
      </c>
      <c r="E22" s="46">
        <v>1</v>
      </c>
      <c r="F22" s="49"/>
      <c r="G22" s="50"/>
      <c r="H22" s="36"/>
      <c r="I22" s="36"/>
      <c r="J22" s="37"/>
      <c r="K22" s="35"/>
      <c r="L22" s="47">
        <v>727.04</v>
      </c>
      <c r="M22" s="48">
        <v>612.33000000000004</v>
      </c>
      <c r="N22" s="47">
        <v>572.08000000000004</v>
      </c>
      <c r="O22" s="40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2">
        <f t="shared" si="0"/>
        <v>3</v>
      </c>
      <c r="AB22" s="43">
        <f t="shared" si="1"/>
        <v>637.15</v>
      </c>
      <c r="AC22" s="43">
        <f t="shared" si="2"/>
        <v>637.15</v>
      </c>
      <c r="AD22" s="44">
        <f t="shared" si="3"/>
        <v>12.61968297508685</v>
      </c>
    </row>
    <row r="23" spans="1:30" ht="16.350000000000001" customHeight="1">
      <c r="A23" s="29">
        <v>5</v>
      </c>
      <c r="B23" s="30"/>
      <c r="C23" s="45" t="s">
        <v>72</v>
      </c>
      <c r="D23" s="45" t="s">
        <v>70</v>
      </c>
      <c r="E23" s="46">
        <v>1</v>
      </c>
      <c r="F23" s="49"/>
      <c r="G23" s="50"/>
      <c r="H23" s="36"/>
      <c r="I23" s="36"/>
      <c r="J23" s="37"/>
      <c r="K23" s="35"/>
      <c r="L23" s="47">
        <v>980.28</v>
      </c>
      <c r="M23" s="48">
        <v>825.62</v>
      </c>
      <c r="N23" s="47">
        <v>771.35</v>
      </c>
      <c r="O23" s="40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2">
        <f t="shared" si="0"/>
        <v>3</v>
      </c>
      <c r="AB23" s="43">
        <f t="shared" si="1"/>
        <v>859.09</v>
      </c>
      <c r="AC23" s="43">
        <f t="shared" si="2"/>
        <v>859.09</v>
      </c>
      <c r="AD23" s="44">
        <f t="shared" si="3"/>
        <v>12.619195854820408</v>
      </c>
    </row>
    <row r="24" spans="1:30" ht="14.85" customHeight="1">
      <c r="A24" s="29">
        <v>6</v>
      </c>
      <c r="B24" s="30"/>
      <c r="C24" s="45" t="s">
        <v>73</v>
      </c>
      <c r="D24" s="45" t="s">
        <v>70</v>
      </c>
      <c r="E24" s="46">
        <v>1</v>
      </c>
      <c r="F24" s="49"/>
      <c r="G24" s="50"/>
      <c r="H24" s="36"/>
      <c r="I24" s="36"/>
      <c r="J24" s="37"/>
      <c r="K24" s="35"/>
      <c r="L24" s="47">
        <v>1225.3499999999999</v>
      </c>
      <c r="M24" s="51">
        <v>1032.02</v>
      </c>
      <c r="N24" s="47">
        <v>964.18</v>
      </c>
      <c r="O24" s="40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2">
        <f t="shared" si="0"/>
        <v>3</v>
      </c>
      <c r="AB24" s="43">
        <f t="shared" si="1"/>
        <v>1073.8499999999999</v>
      </c>
      <c r="AC24" s="43">
        <f t="shared" si="2"/>
        <v>1073.8499999999999</v>
      </c>
      <c r="AD24" s="44">
        <f t="shared" si="3"/>
        <v>12.61969721451767</v>
      </c>
    </row>
    <row r="25" spans="1:30" ht="24.6" customHeight="1">
      <c r="A25" s="29">
        <v>7</v>
      </c>
      <c r="B25" s="30"/>
      <c r="C25" s="45" t="s">
        <v>74</v>
      </c>
      <c r="D25" s="45" t="s">
        <v>70</v>
      </c>
      <c r="E25" s="46">
        <v>1</v>
      </c>
      <c r="F25" s="49"/>
      <c r="G25" s="50"/>
      <c r="H25" s="36"/>
      <c r="I25" s="36"/>
      <c r="J25" s="37"/>
      <c r="K25" s="35"/>
      <c r="L25" s="47">
        <v>1633.8</v>
      </c>
      <c r="M25" s="51">
        <v>1376.03</v>
      </c>
      <c r="N25" s="47">
        <v>1285.58</v>
      </c>
      <c r="O25" s="40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2">
        <f t="shared" si="0"/>
        <v>3</v>
      </c>
      <c r="AB25" s="43">
        <f t="shared" si="1"/>
        <v>1431.81</v>
      </c>
      <c r="AC25" s="43">
        <f t="shared" si="2"/>
        <v>1431.81</v>
      </c>
      <c r="AD25" s="44">
        <f t="shared" si="3"/>
        <v>12.619384743120888</v>
      </c>
    </row>
    <row r="26" spans="1:30" ht="25.35" customHeight="1">
      <c r="A26" s="29">
        <v>8</v>
      </c>
      <c r="B26" s="30"/>
      <c r="C26" s="45" t="s">
        <v>75</v>
      </c>
      <c r="D26" s="45" t="s">
        <v>70</v>
      </c>
      <c r="E26" s="46">
        <v>1</v>
      </c>
      <c r="F26" s="49"/>
      <c r="G26" s="50"/>
      <c r="H26" s="36"/>
      <c r="I26" s="36"/>
      <c r="J26" s="37"/>
      <c r="K26" s="35"/>
      <c r="L26" s="47">
        <v>1927.88</v>
      </c>
      <c r="M26" s="51">
        <v>1623.71</v>
      </c>
      <c r="N26" s="47">
        <v>1516.98</v>
      </c>
      <c r="O26" s="40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2">
        <f t="shared" si="0"/>
        <v>3</v>
      </c>
      <c r="AB26" s="43">
        <f t="shared" si="1"/>
        <v>1689.53</v>
      </c>
      <c r="AC26" s="43">
        <f t="shared" si="2"/>
        <v>1689.53</v>
      </c>
      <c r="AD26" s="44">
        <f t="shared" si="3"/>
        <v>12.619450433126861</v>
      </c>
    </row>
    <row r="27" spans="1:30" ht="17.100000000000001" customHeight="1">
      <c r="A27" s="29">
        <v>9</v>
      </c>
      <c r="B27" s="52"/>
      <c r="C27" s="45" t="s">
        <v>76</v>
      </c>
      <c r="D27" s="45" t="s">
        <v>70</v>
      </c>
      <c r="E27" s="46">
        <v>1</v>
      </c>
      <c r="F27" s="53"/>
      <c r="G27" s="53"/>
      <c r="H27" s="53"/>
      <c r="I27" s="53"/>
      <c r="J27" s="53"/>
      <c r="K27" s="53"/>
      <c r="L27" s="47">
        <v>2249.1999999999998</v>
      </c>
      <c r="M27" s="51">
        <v>1894.33</v>
      </c>
      <c r="N27" s="47">
        <v>1769.81</v>
      </c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42">
        <f t="shared" si="0"/>
        <v>3</v>
      </c>
      <c r="AB27" s="43">
        <f t="shared" si="1"/>
        <v>1971.1200000000001</v>
      </c>
      <c r="AC27" s="43">
        <f t="shared" si="2"/>
        <v>1971.1200000000001</v>
      </c>
      <c r="AD27" s="44">
        <f t="shared" si="3"/>
        <v>12.619615767089929</v>
      </c>
    </row>
    <row r="28" spans="1:30" ht="13.5" customHeight="1">
      <c r="A28" s="29">
        <v>10</v>
      </c>
      <c r="B28" s="55"/>
      <c r="C28" s="45" t="s">
        <v>77</v>
      </c>
      <c r="D28" s="45" t="s">
        <v>70</v>
      </c>
      <c r="E28" s="46">
        <v>1</v>
      </c>
      <c r="F28" s="54"/>
      <c r="G28" s="54"/>
      <c r="H28" s="54"/>
      <c r="I28" s="54"/>
      <c r="J28" s="54"/>
      <c r="K28" s="54"/>
      <c r="L28" s="47">
        <v>2570.5100000000002</v>
      </c>
      <c r="M28" s="51">
        <v>2164.9499999999998</v>
      </c>
      <c r="N28" s="47">
        <v>2022.64</v>
      </c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42">
        <f t="shared" si="0"/>
        <v>3</v>
      </c>
      <c r="AB28" s="43">
        <f t="shared" si="1"/>
        <v>2252.7000000000003</v>
      </c>
      <c r="AC28" s="43">
        <f t="shared" si="2"/>
        <v>2252.7000000000003</v>
      </c>
      <c r="AD28" s="44">
        <f t="shared" si="3"/>
        <v>12.619547653278071</v>
      </c>
    </row>
    <row r="29" spans="1:30" ht="13.5" customHeight="1">
      <c r="A29" s="29">
        <v>11</v>
      </c>
      <c r="B29" s="55"/>
      <c r="C29" s="45" t="s">
        <v>78</v>
      </c>
      <c r="D29" s="45" t="s">
        <v>70</v>
      </c>
      <c r="E29" s="46">
        <v>1</v>
      </c>
      <c r="F29" s="54"/>
      <c r="G29" s="54"/>
      <c r="H29" s="54"/>
      <c r="I29" s="54"/>
      <c r="J29" s="54"/>
      <c r="K29" s="54"/>
      <c r="L29" s="47">
        <v>562.29999999999995</v>
      </c>
      <c r="M29" s="51">
        <v>473.58</v>
      </c>
      <c r="N29" s="47">
        <v>442.45</v>
      </c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42">
        <f t="shared" si="0"/>
        <v>3</v>
      </c>
      <c r="AB29" s="43">
        <f t="shared" si="1"/>
        <v>492.78000000000003</v>
      </c>
      <c r="AC29" s="43">
        <f t="shared" si="2"/>
        <v>492.78000000000003</v>
      </c>
      <c r="AD29" s="44">
        <f t="shared" si="3"/>
        <v>12.619899348812137</v>
      </c>
    </row>
    <row r="30" spans="1:30" ht="13.5" customHeight="1">
      <c r="A30" s="29">
        <v>12</v>
      </c>
      <c r="B30" s="55"/>
      <c r="C30" s="45" t="s">
        <v>79</v>
      </c>
      <c r="D30" s="45" t="s">
        <v>70</v>
      </c>
      <c r="E30" s="46">
        <v>1</v>
      </c>
      <c r="F30" s="54"/>
      <c r="G30" s="54"/>
      <c r="H30" s="54"/>
      <c r="I30" s="54"/>
      <c r="J30" s="54"/>
      <c r="K30" s="54"/>
      <c r="L30" s="47">
        <v>669.4</v>
      </c>
      <c r="M30" s="51">
        <v>563.79</v>
      </c>
      <c r="N30" s="47">
        <v>526.73</v>
      </c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42">
        <f t="shared" si="0"/>
        <v>3</v>
      </c>
      <c r="AB30" s="43">
        <f t="shared" si="1"/>
        <v>586.64</v>
      </c>
      <c r="AC30" s="43">
        <f t="shared" si="2"/>
        <v>586.64</v>
      </c>
      <c r="AD30" s="44">
        <f t="shared" si="3"/>
        <v>12.619131566398215</v>
      </c>
    </row>
    <row r="31" spans="1:30" ht="13.5" customHeight="1">
      <c r="A31" s="29">
        <v>13</v>
      </c>
      <c r="B31" s="55"/>
      <c r="C31" s="45" t="s">
        <v>80</v>
      </c>
      <c r="D31" s="45" t="s">
        <v>70</v>
      </c>
      <c r="E31" s="46">
        <v>1</v>
      </c>
      <c r="F31" s="54"/>
      <c r="G31" s="54"/>
      <c r="H31" s="54"/>
      <c r="I31" s="54"/>
      <c r="J31" s="54"/>
      <c r="K31" s="54"/>
      <c r="L31" s="47">
        <v>897</v>
      </c>
      <c r="M31" s="48">
        <v>755.48</v>
      </c>
      <c r="N31" s="47">
        <v>705.82</v>
      </c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42">
        <f t="shared" si="0"/>
        <v>3</v>
      </c>
      <c r="AB31" s="43">
        <f t="shared" si="1"/>
        <v>786.1</v>
      </c>
      <c r="AC31" s="43">
        <f t="shared" si="2"/>
        <v>786.1</v>
      </c>
      <c r="AD31" s="44">
        <f t="shared" si="3"/>
        <v>12.619257327927343</v>
      </c>
    </row>
    <row r="32" spans="1:30" ht="13.5" customHeight="1">
      <c r="A32" s="29">
        <v>14</v>
      </c>
      <c r="B32" s="55"/>
      <c r="C32" s="45" t="s">
        <v>81</v>
      </c>
      <c r="D32" s="45" t="s">
        <v>70</v>
      </c>
      <c r="E32" s="46">
        <v>1</v>
      </c>
      <c r="F32" s="54"/>
      <c r="G32" s="54"/>
      <c r="H32" s="54"/>
      <c r="I32" s="54"/>
      <c r="J32" s="54"/>
      <c r="K32" s="54"/>
      <c r="L32" s="47">
        <v>950.55</v>
      </c>
      <c r="M32" s="48">
        <v>800.58</v>
      </c>
      <c r="N32" s="47">
        <v>747.96</v>
      </c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42">
        <f t="shared" si="0"/>
        <v>3</v>
      </c>
      <c r="AB32" s="43">
        <f t="shared" si="1"/>
        <v>833.03</v>
      </c>
      <c r="AC32" s="43">
        <f t="shared" si="2"/>
        <v>833.03</v>
      </c>
      <c r="AD32" s="44">
        <f t="shared" si="3"/>
        <v>12.619115789059832</v>
      </c>
    </row>
    <row r="33" spans="1:30" ht="13.5" customHeight="1">
      <c r="A33" s="29">
        <v>15</v>
      </c>
      <c r="B33" s="55"/>
      <c r="C33" s="45" t="s">
        <v>82</v>
      </c>
      <c r="D33" s="45" t="s">
        <v>70</v>
      </c>
      <c r="E33" s="46">
        <v>1</v>
      </c>
      <c r="F33" s="54"/>
      <c r="G33" s="54"/>
      <c r="H33" s="54"/>
      <c r="I33" s="54"/>
      <c r="J33" s="54"/>
      <c r="K33" s="54"/>
      <c r="L33" s="47">
        <v>1338.81</v>
      </c>
      <c r="M33" s="48">
        <v>1127.58</v>
      </c>
      <c r="N33" s="47">
        <v>1053.46</v>
      </c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42">
        <f t="shared" si="0"/>
        <v>3</v>
      </c>
      <c r="AB33" s="43">
        <f t="shared" si="1"/>
        <v>1173.29</v>
      </c>
      <c r="AC33" s="43">
        <f t="shared" si="2"/>
        <v>1173.29</v>
      </c>
      <c r="AD33" s="44">
        <f t="shared" si="3"/>
        <v>12.619500427019787</v>
      </c>
    </row>
    <row r="34" spans="1:30" ht="13.5" customHeight="1">
      <c r="A34" s="29">
        <v>16</v>
      </c>
      <c r="B34" s="55"/>
      <c r="C34" s="45" t="s">
        <v>83</v>
      </c>
      <c r="D34" s="45" t="s">
        <v>70</v>
      </c>
      <c r="E34" s="46">
        <v>1</v>
      </c>
      <c r="F34" s="54"/>
      <c r="G34" s="54"/>
      <c r="H34" s="54"/>
      <c r="I34" s="54"/>
      <c r="J34" s="54"/>
      <c r="K34" s="54"/>
      <c r="L34" s="47">
        <v>748.82</v>
      </c>
      <c r="M34" s="48">
        <v>630.67999999999995</v>
      </c>
      <c r="N34" s="47">
        <v>589.22</v>
      </c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42">
        <f t="shared" si="0"/>
        <v>3</v>
      </c>
      <c r="AB34" s="43">
        <f t="shared" si="1"/>
        <v>656.24</v>
      </c>
      <c r="AC34" s="43">
        <f t="shared" si="2"/>
        <v>656.24</v>
      </c>
      <c r="AD34" s="44">
        <f t="shared" si="3"/>
        <v>12.619345757780698</v>
      </c>
    </row>
    <row r="35" spans="1:30" ht="13.5" customHeight="1">
      <c r="A35" s="29">
        <v>17</v>
      </c>
      <c r="B35" s="55"/>
      <c r="C35" s="45" t="s">
        <v>84</v>
      </c>
      <c r="D35" s="45" t="s">
        <v>70</v>
      </c>
      <c r="E35" s="46">
        <v>1</v>
      </c>
      <c r="F35" s="54"/>
      <c r="G35" s="54"/>
      <c r="H35" s="54"/>
      <c r="I35" s="54"/>
      <c r="J35" s="54"/>
      <c r="K35" s="54"/>
      <c r="L35" s="47">
        <v>1211.74</v>
      </c>
      <c r="M35" s="48">
        <v>1020.56</v>
      </c>
      <c r="N35" s="47">
        <v>953.47</v>
      </c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42">
        <f t="shared" si="0"/>
        <v>3</v>
      </c>
      <c r="AB35" s="43">
        <f t="shared" si="1"/>
        <v>1061.93</v>
      </c>
      <c r="AC35" s="43">
        <f t="shared" si="2"/>
        <v>1061.93</v>
      </c>
      <c r="AD35" s="44">
        <f t="shared" si="3"/>
        <v>12.619603094002061</v>
      </c>
    </row>
    <row r="36" spans="1:30" ht="13.5" customHeight="1">
      <c r="A36" s="29">
        <v>18</v>
      </c>
      <c r="B36" s="55"/>
      <c r="C36" s="45" t="s">
        <v>85</v>
      </c>
      <c r="D36" s="45" t="s">
        <v>70</v>
      </c>
      <c r="E36" s="46">
        <v>1</v>
      </c>
      <c r="F36" s="54"/>
      <c r="G36" s="54"/>
      <c r="H36" s="54"/>
      <c r="I36" s="54"/>
      <c r="J36" s="54"/>
      <c r="K36" s="54"/>
      <c r="L36" s="47">
        <v>1633.8</v>
      </c>
      <c r="M36" s="48">
        <v>1376.03</v>
      </c>
      <c r="N36" s="47">
        <v>1285.58</v>
      </c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42">
        <f t="shared" si="0"/>
        <v>3</v>
      </c>
      <c r="AB36" s="43">
        <f t="shared" si="1"/>
        <v>1431.81</v>
      </c>
      <c r="AC36" s="43">
        <f t="shared" si="2"/>
        <v>1431.81</v>
      </c>
      <c r="AD36" s="44">
        <f t="shared" si="3"/>
        <v>12.619384743120888</v>
      </c>
    </row>
    <row r="37" spans="1:30" ht="13.5" customHeight="1">
      <c r="A37" s="29">
        <v>19</v>
      </c>
      <c r="B37" s="55"/>
      <c r="C37" s="45" t="s">
        <v>86</v>
      </c>
      <c r="D37" s="45" t="s">
        <v>70</v>
      </c>
      <c r="E37" s="46">
        <v>1</v>
      </c>
      <c r="F37" s="54"/>
      <c r="G37" s="54"/>
      <c r="H37" s="54"/>
      <c r="I37" s="54"/>
      <c r="J37" s="54"/>
      <c r="K37" s="54"/>
      <c r="L37" s="47">
        <v>2042.25</v>
      </c>
      <c r="M37" s="48">
        <v>1720.04</v>
      </c>
      <c r="N37" s="47">
        <v>1606.98</v>
      </c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42">
        <f t="shared" si="0"/>
        <v>3</v>
      </c>
      <c r="AB37" s="43">
        <f t="shared" si="1"/>
        <v>1789.76</v>
      </c>
      <c r="AC37" s="43">
        <f t="shared" si="2"/>
        <v>1789.76</v>
      </c>
      <c r="AD37" s="44">
        <f t="shared" si="3"/>
        <v>12.619267770287292</v>
      </c>
    </row>
    <row r="38" spans="1:30" ht="13.5" customHeight="1">
      <c r="A38" s="29">
        <v>20</v>
      </c>
      <c r="B38" s="55"/>
      <c r="C38" s="45" t="s">
        <v>87</v>
      </c>
      <c r="D38" s="45" t="s">
        <v>70</v>
      </c>
      <c r="E38" s="46">
        <v>1</v>
      </c>
      <c r="F38" s="54"/>
      <c r="G38" s="54"/>
      <c r="H38" s="54"/>
      <c r="I38" s="54"/>
      <c r="J38" s="54"/>
      <c r="K38" s="54"/>
      <c r="L38" s="47">
        <v>2723</v>
      </c>
      <c r="M38" s="48">
        <v>2293.38</v>
      </c>
      <c r="N38" s="47">
        <v>2142.64</v>
      </c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42">
        <f t="shared" si="0"/>
        <v>3</v>
      </c>
      <c r="AB38" s="43">
        <f t="shared" si="1"/>
        <v>2386.34</v>
      </c>
      <c r="AC38" s="43">
        <f t="shared" si="2"/>
        <v>2386.34</v>
      </c>
      <c r="AD38" s="44">
        <f t="shared" si="3"/>
        <v>12.61934614297197</v>
      </c>
    </row>
    <row r="39" spans="1:30" ht="13.5" customHeight="1">
      <c r="A39" s="29">
        <v>21</v>
      </c>
      <c r="B39" s="55"/>
      <c r="C39" s="45" t="s">
        <v>88</v>
      </c>
      <c r="D39" s="45" t="s">
        <v>70</v>
      </c>
      <c r="E39" s="46">
        <v>1</v>
      </c>
      <c r="F39" s="54"/>
      <c r="G39" s="54"/>
      <c r="H39" s="54"/>
      <c r="I39" s="54"/>
      <c r="J39" s="54"/>
      <c r="K39" s="54"/>
      <c r="L39" s="47">
        <v>3748.66</v>
      </c>
      <c r="M39" s="48">
        <v>3157.22</v>
      </c>
      <c r="N39" s="47">
        <v>2949.69</v>
      </c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42">
        <f t="shared" si="0"/>
        <v>3</v>
      </c>
      <c r="AB39" s="43">
        <f t="shared" si="1"/>
        <v>3285.19</v>
      </c>
      <c r="AC39" s="43">
        <f t="shared" si="2"/>
        <v>3285.19</v>
      </c>
      <c r="AD39" s="44">
        <f t="shared" si="3"/>
        <v>12.619442975001775</v>
      </c>
    </row>
    <row r="40" spans="1:30" ht="13.5" customHeight="1">
      <c r="A40" s="29">
        <v>22</v>
      </c>
      <c r="B40" s="55"/>
      <c r="C40" s="45" t="s">
        <v>89</v>
      </c>
      <c r="D40" s="45" t="s">
        <v>70</v>
      </c>
      <c r="E40" s="46">
        <v>1</v>
      </c>
      <c r="F40" s="54"/>
      <c r="G40" s="54"/>
      <c r="H40" s="54"/>
      <c r="I40" s="54"/>
      <c r="J40" s="54"/>
      <c r="K40" s="54"/>
      <c r="L40" s="47">
        <v>4418.0600000000004</v>
      </c>
      <c r="M40" s="48">
        <v>3721.01</v>
      </c>
      <c r="N40" s="47">
        <v>3476.42</v>
      </c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42">
        <f t="shared" si="0"/>
        <v>3</v>
      </c>
      <c r="AB40" s="43">
        <f t="shared" si="1"/>
        <v>3871.83</v>
      </c>
      <c r="AC40" s="43">
        <f t="shared" si="2"/>
        <v>3871.83</v>
      </c>
      <c r="AD40" s="44">
        <f t="shared" si="3"/>
        <v>12.619395791786539</v>
      </c>
    </row>
    <row r="41" spans="1:30" ht="13.5" customHeight="1">
      <c r="A41" s="29">
        <v>23</v>
      </c>
      <c r="B41" s="55"/>
      <c r="C41" s="45" t="s">
        <v>90</v>
      </c>
      <c r="D41" s="45" t="s">
        <v>70</v>
      </c>
      <c r="E41" s="46">
        <v>1</v>
      </c>
      <c r="F41" s="54"/>
      <c r="G41" s="54"/>
      <c r="H41" s="54"/>
      <c r="I41" s="54"/>
      <c r="J41" s="54"/>
      <c r="K41" s="54"/>
      <c r="L41" s="47">
        <v>5087.46</v>
      </c>
      <c r="M41" s="48">
        <v>4284.79</v>
      </c>
      <c r="N41" s="47">
        <v>4003.15</v>
      </c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42">
        <f t="shared" si="0"/>
        <v>3</v>
      </c>
      <c r="AB41" s="43">
        <f t="shared" si="1"/>
        <v>4458.47</v>
      </c>
      <c r="AC41" s="43">
        <f t="shared" si="2"/>
        <v>4458.47</v>
      </c>
      <c r="AD41" s="44">
        <f t="shared" si="3"/>
        <v>12.619395642551787</v>
      </c>
    </row>
    <row r="42" spans="1:30" ht="13.5" customHeight="1">
      <c r="A42" s="29">
        <v>24</v>
      </c>
      <c r="B42" s="55"/>
      <c r="C42" s="45" t="s">
        <v>91</v>
      </c>
      <c r="D42" s="45" t="s">
        <v>70</v>
      </c>
      <c r="E42" s="46">
        <v>1</v>
      </c>
      <c r="F42" s="54"/>
      <c r="G42" s="54"/>
      <c r="H42" s="54"/>
      <c r="I42" s="54"/>
      <c r="J42" s="54"/>
      <c r="K42" s="54"/>
      <c r="L42" s="47">
        <v>306.33999999999997</v>
      </c>
      <c r="M42" s="48">
        <v>258.01</v>
      </c>
      <c r="N42" s="47">
        <v>241.05</v>
      </c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42">
        <f t="shared" si="0"/>
        <v>3</v>
      </c>
      <c r="AB42" s="43">
        <f t="shared" si="1"/>
        <v>268.47000000000003</v>
      </c>
      <c r="AC42" s="43">
        <f t="shared" si="2"/>
        <v>268.47000000000003</v>
      </c>
      <c r="AD42" s="44">
        <f t="shared" si="3"/>
        <v>12.618824154044884</v>
      </c>
    </row>
    <row r="43" spans="1:30" ht="22.35" customHeight="1">
      <c r="A43" s="29">
        <v>25</v>
      </c>
      <c r="B43" s="55"/>
      <c r="C43" s="45" t="s">
        <v>92</v>
      </c>
      <c r="D43" s="45" t="s">
        <v>70</v>
      </c>
      <c r="E43" s="46">
        <v>1</v>
      </c>
      <c r="F43" s="54"/>
      <c r="G43" s="54"/>
      <c r="H43" s="54"/>
      <c r="I43" s="54"/>
      <c r="J43" s="54"/>
      <c r="K43" s="54"/>
      <c r="L43" s="47">
        <v>353.99</v>
      </c>
      <c r="M43" s="48">
        <v>298.14</v>
      </c>
      <c r="N43" s="47">
        <v>278.54000000000002</v>
      </c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42">
        <f t="shared" si="0"/>
        <v>3</v>
      </c>
      <c r="AB43" s="43">
        <f t="shared" si="1"/>
        <v>310.23</v>
      </c>
      <c r="AC43" s="43">
        <f t="shared" si="2"/>
        <v>310.23</v>
      </c>
      <c r="AD43" s="44">
        <f t="shared" si="3"/>
        <v>12.619497745236266</v>
      </c>
    </row>
    <row r="44" spans="1:30" ht="13.5" customHeight="1">
      <c r="A44" s="29">
        <v>26</v>
      </c>
      <c r="B44" s="55"/>
      <c r="C44" s="45" t="s">
        <v>93</v>
      </c>
      <c r="D44" s="45" t="s">
        <v>70</v>
      </c>
      <c r="E44" s="46">
        <v>1</v>
      </c>
      <c r="F44" s="54"/>
      <c r="G44" s="54"/>
      <c r="H44" s="54"/>
      <c r="I44" s="54"/>
      <c r="J44" s="54"/>
      <c r="K44" s="54"/>
      <c r="L44" s="47">
        <v>435.69</v>
      </c>
      <c r="M44" s="48">
        <v>366.95</v>
      </c>
      <c r="N44" s="47">
        <v>342.83</v>
      </c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42">
        <f t="shared" si="0"/>
        <v>3</v>
      </c>
      <c r="AB44" s="43">
        <f t="shared" si="1"/>
        <v>381.83</v>
      </c>
      <c r="AC44" s="43">
        <f t="shared" si="2"/>
        <v>381.83</v>
      </c>
      <c r="AD44" s="44">
        <f t="shared" si="3"/>
        <v>12.619117237560074</v>
      </c>
    </row>
    <row r="45" spans="1:30" ht="13.5" customHeight="1">
      <c r="A45" s="29">
        <v>27</v>
      </c>
      <c r="B45" s="55"/>
      <c r="C45" s="45" t="s">
        <v>94</v>
      </c>
      <c r="D45" s="45" t="s">
        <v>70</v>
      </c>
      <c r="E45" s="46">
        <v>1</v>
      </c>
      <c r="F45" s="54"/>
      <c r="G45" s="54"/>
      <c r="H45" s="54"/>
      <c r="I45" s="54"/>
      <c r="J45" s="54"/>
      <c r="K45" s="54"/>
      <c r="L45" s="47">
        <v>510.57</v>
      </c>
      <c r="M45" s="48">
        <v>430.01</v>
      </c>
      <c r="N45" s="47">
        <v>401.75</v>
      </c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42">
        <f t="shared" si="0"/>
        <v>3</v>
      </c>
      <c r="AB45" s="43">
        <f t="shared" si="1"/>
        <v>447.45</v>
      </c>
      <c r="AC45" s="43">
        <f t="shared" si="2"/>
        <v>447.45</v>
      </c>
      <c r="AD45" s="44">
        <f t="shared" si="3"/>
        <v>12.619470539793401</v>
      </c>
    </row>
    <row r="46" spans="1:30" ht="13.5" customHeight="1">
      <c r="A46" s="29">
        <v>28</v>
      </c>
      <c r="B46" s="55"/>
      <c r="C46" s="45" t="s">
        <v>95</v>
      </c>
      <c r="D46" s="45" t="s">
        <v>70</v>
      </c>
      <c r="E46" s="46">
        <v>1</v>
      </c>
      <c r="F46" s="54"/>
      <c r="G46" s="54"/>
      <c r="H46" s="54"/>
      <c r="I46" s="54"/>
      <c r="J46" s="54"/>
      <c r="K46" s="54"/>
      <c r="L46" s="47">
        <v>551.41</v>
      </c>
      <c r="M46" s="48">
        <v>464.41</v>
      </c>
      <c r="N46" s="47">
        <v>433.88</v>
      </c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42">
        <f t="shared" si="0"/>
        <v>3</v>
      </c>
      <c r="AB46" s="43">
        <f t="shared" si="1"/>
        <v>483.24</v>
      </c>
      <c r="AC46" s="43">
        <f t="shared" si="2"/>
        <v>483.24</v>
      </c>
      <c r="AD46" s="44">
        <f t="shared" si="3"/>
        <v>12.619842330240694</v>
      </c>
    </row>
    <row r="47" spans="1:30" ht="13.5" customHeight="1">
      <c r="A47" s="29">
        <v>29</v>
      </c>
      <c r="B47" s="55"/>
      <c r="C47" s="45" t="s">
        <v>96</v>
      </c>
      <c r="D47" s="45" t="s">
        <v>70</v>
      </c>
      <c r="E47" s="46">
        <v>1</v>
      </c>
      <c r="F47" s="54"/>
      <c r="G47" s="54"/>
      <c r="H47" s="54"/>
      <c r="I47" s="54"/>
      <c r="J47" s="54"/>
      <c r="K47" s="54"/>
      <c r="L47" s="47">
        <v>599.05999999999995</v>
      </c>
      <c r="M47" s="48">
        <v>504.54</v>
      </c>
      <c r="N47" s="47">
        <v>471.38</v>
      </c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42">
        <f t="shared" si="0"/>
        <v>3</v>
      </c>
      <c r="AB47" s="43">
        <f t="shared" si="1"/>
        <v>525</v>
      </c>
      <c r="AC47" s="43">
        <f t="shared" si="2"/>
        <v>525</v>
      </c>
      <c r="AD47" s="44">
        <f t="shared" si="3"/>
        <v>12.619388650677735</v>
      </c>
    </row>
    <row r="48" spans="1:30" ht="13.5" customHeight="1">
      <c r="A48" s="29">
        <v>30</v>
      </c>
      <c r="B48" s="55"/>
      <c r="C48" s="45" t="s">
        <v>97</v>
      </c>
      <c r="D48" s="45" t="s">
        <v>70</v>
      </c>
      <c r="E48" s="46">
        <v>1</v>
      </c>
      <c r="F48" s="54"/>
      <c r="G48" s="54"/>
      <c r="H48" s="54"/>
      <c r="I48" s="54"/>
      <c r="J48" s="54"/>
      <c r="K48" s="54"/>
      <c r="L48" s="47">
        <v>673.94</v>
      </c>
      <c r="M48" s="48">
        <v>567.61</v>
      </c>
      <c r="N48" s="47">
        <v>530.29999999999995</v>
      </c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42">
        <f t="shared" si="0"/>
        <v>3</v>
      </c>
      <c r="AB48" s="43">
        <f t="shared" si="1"/>
        <v>590.62</v>
      </c>
      <c r="AC48" s="43">
        <f t="shared" si="2"/>
        <v>590.62</v>
      </c>
      <c r="AD48" s="44">
        <f t="shared" si="3"/>
        <v>12.619364814420717</v>
      </c>
    </row>
    <row r="49" spans="1:30" ht="13.5" customHeight="1">
      <c r="A49" s="29">
        <v>31</v>
      </c>
      <c r="B49" s="55"/>
      <c r="C49" s="45" t="s">
        <v>98</v>
      </c>
      <c r="D49" s="45" t="s">
        <v>70</v>
      </c>
      <c r="E49" s="46">
        <v>1</v>
      </c>
      <c r="F49" s="54"/>
      <c r="G49" s="54"/>
      <c r="H49" s="54"/>
      <c r="I49" s="54"/>
      <c r="J49" s="54"/>
      <c r="K49" s="54"/>
      <c r="L49" s="47">
        <v>987.09</v>
      </c>
      <c r="M49" s="48">
        <v>831.35</v>
      </c>
      <c r="N49" s="47">
        <v>776.71</v>
      </c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42">
        <f t="shared" si="0"/>
        <v>3</v>
      </c>
      <c r="AB49" s="43">
        <f t="shared" si="1"/>
        <v>865.05000000000007</v>
      </c>
      <c r="AC49" s="43">
        <f t="shared" si="2"/>
        <v>865.05000000000007</v>
      </c>
      <c r="AD49" s="44">
        <f t="shared" si="3"/>
        <v>12.619346294879453</v>
      </c>
    </row>
    <row r="50" spans="1:30" ht="13.5" customHeight="1">
      <c r="A50" s="29">
        <v>32</v>
      </c>
      <c r="B50" s="55"/>
      <c r="C50" s="45" t="s">
        <v>99</v>
      </c>
      <c r="D50" s="45" t="s">
        <v>70</v>
      </c>
      <c r="E50" s="46">
        <v>1</v>
      </c>
      <c r="F50" s="54"/>
      <c r="G50" s="54"/>
      <c r="H50" s="54"/>
      <c r="I50" s="54"/>
      <c r="J50" s="54"/>
      <c r="K50" s="54"/>
      <c r="L50" s="47">
        <v>1225.3499999999999</v>
      </c>
      <c r="M50" s="48">
        <v>1032.02</v>
      </c>
      <c r="N50" s="47">
        <v>964.18</v>
      </c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42">
        <f t="shared" si="0"/>
        <v>3</v>
      </c>
      <c r="AB50" s="43">
        <f t="shared" si="1"/>
        <v>1073.8499999999999</v>
      </c>
      <c r="AC50" s="43">
        <f t="shared" si="2"/>
        <v>1073.8499999999999</v>
      </c>
      <c r="AD50" s="44">
        <f t="shared" si="3"/>
        <v>12.61969721451767</v>
      </c>
    </row>
    <row r="51" spans="1:30" ht="13.5" customHeight="1">
      <c r="A51" s="29">
        <v>33</v>
      </c>
      <c r="B51" s="55"/>
      <c r="C51" s="45" t="s">
        <v>100</v>
      </c>
      <c r="D51" s="45" t="s">
        <v>70</v>
      </c>
      <c r="E51" s="46">
        <v>1</v>
      </c>
      <c r="F51" s="54"/>
      <c r="G51" s="54"/>
      <c r="H51" s="54"/>
      <c r="I51" s="54"/>
      <c r="J51" s="54"/>
      <c r="K51" s="54"/>
      <c r="L51" s="47">
        <v>1470.41</v>
      </c>
      <c r="M51" s="48">
        <v>1238.42</v>
      </c>
      <c r="N51" s="47">
        <v>1157.02</v>
      </c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42">
        <f t="shared" si="0"/>
        <v>3</v>
      </c>
      <c r="AB51" s="43">
        <f t="shared" si="1"/>
        <v>1288.6200000000001</v>
      </c>
      <c r="AC51" s="43">
        <f t="shared" si="2"/>
        <v>1288.6200000000001</v>
      </c>
      <c r="AD51" s="44">
        <f t="shared" si="3"/>
        <v>12.619185744274455</v>
      </c>
    </row>
    <row r="52" spans="1:30" ht="13.5" customHeight="1">
      <c r="A52" s="29">
        <v>34</v>
      </c>
      <c r="B52" s="55"/>
      <c r="C52" s="45" t="s">
        <v>101</v>
      </c>
      <c r="D52" s="45" t="s">
        <v>70</v>
      </c>
      <c r="E52" s="46">
        <v>1</v>
      </c>
      <c r="F52" s="54"/>
      <c r="G52" s="54"/>
      <c r="H52" s="54"/>
      <c r="I52" s="54"/>
      <c r="J52" s="54"/>
      <c r="K52" s="54"/>
      <c r="L52" s="47">
        <v>2205.63</v>
      </c>
      <c r="M52" s="48">
        <v>1857.63</v>
      </c>
      <c r="N52" s="47">
        <v>1735.53</v>
      </c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42">
        <f t="shared" si="0"/>
        <v>3</v>
      </c>
      <c r="AB52" s="43">
        <f t="shared" ref="AB52:AB83" si="4">CEILING(SUM(K52:Z52)/COUNTIF(K52:Z52,"&gt;0"),0.01)</f>
        <v>1932.93</v>
      </c>
      <c r="AC52" s="43">
        <f t="shared" ref="AC52:AC83" si="5">AB52*E52</f>
        <v>1932.93</v>
      </c>
      <c r="AD52" s="44">
        <f t="shared" ref="AD52:AD83" si="6">STDEV(K52:Z52)/AB52*100</f>
        <v>12.619619522140615</v>
      </c>
    </row>
    <row r="53" spans="1:30" ht="13.5" customHeight="1">
      <c r="A53" s="29">
        <v>35</v>
      </c>
      <c r="B53" s="55"/>
      <c r="C53" s="45" t="s">
        <v>102</v>
      </c>
      <c r="D53" s="45" t="s">
        <v>70</v>
      </c>
      <c r="E53" s="46">
        <v>1</v>
      </c>
      <c r="F53" s="54"/>
      <c r="G53" s="54"/>
      <c r="H53" s="54"/>
      <c r="I53" s="54"/>
      <c r="J53" s="54"/>
      <c r="K53" s="54"/>
      <c r="L53" s="47">
        <v>3308.43</v>
      </c>
      <c r="M53" s="48">
        <v>2786.45</v>
      </c>
      <c r="N53" s="47">
        <v>2603.3000000000002</v>
      </c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42">
        <f t="shared" si="0"/>
        <v>3</v>
      </c>
      <c r="AB53" s="43">
        <f t="shared" si="4"/>
        <v>2899.4</v>
      </c>
      <c r="AC53" s="43">
        <f t="shared" si="5"/>
        <v>2899.4</v>
      </c>
      <c r="AD53" s="44">
        <f t="shared" si="6"/>
        <v>12.619212179963558</v>
      </c>
    </row>
    <row r="54" spans="1:30" ht="13.5" customHeight="1">
      <c r="A54" s="29">
        <v>36</v>
      </c>
      <c r="B54" s="55"/>
      <c r="C54" s="45" t="s">
        <v>103</v>
      </c>
      <c r="D54" s="45" t="s">
        <v>70</v>
      </c>
      <c r="E54" s="46">
        <v>1</v>
      </c>
      <c r="F54" s="54"/>
      <c r="G54" s="54"/>
      <c r="H54" s="54"/>
      <c r="I54" s="54"/>
      <c r="J54" s="54"/>
      <c r="K54" s="54"/>
      <c r="L54" s="47">
        <v>4418.0600000000004</v>
      </c>
      <c r="M54" s="48">
        <v>3721.01</v>
      </c>
      <c r="N54" s="47">
        <v>3476.42</v>
      </c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42">
        <f t="shared" si="0"/>
        <v>3</v>
      </c>
      <c r="AB54" s="43">
        <f t="shared" si="4"/>
        <v>3871.83</v>
      </c>
      <c r="AC54" s="43">
        <f t="shared" si="5"/>
        <v>3871.83</v>
      </c>
      <c r="AD54" s="44">
        <f t="shared" si="6"/>
        <v>12.619395791786539</v>
      </c>
    </row>
    <row r="55" spans="1:30" ht="13.5" customHeight="1">
      <c r="A55" s="29">
        <v>37</v>
      </c>
      <c r="B55" s="55"/>
      <c r="C55" s="45" t="s">
        <v>104</v>
      </c>
      <c r="D55" s="45" t="s">
        <v>70</v>
      </c>
      <c r="E55" s="46">
        <v>1</v>
      </c>
      <c r="F55" s="54"/>
      <c r="G55" s="54"/>
      <c r="H55" s="54"/>
      <c r="I55" s="54"/>
      <c r="J55" s="54"/>
      <c r="K55" s="54"/>
      <c r="L55" s="47">
        <v>5756.87</v>
      </c>
      <c r="M55" s="48">
        <v>4848.58</v>
      </c>
      <c r="N55" s="47">
        <v>4529.88</v>
      </c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42">
        <f t="shared" si="0"/>
        <v>3</v>
      </c>
      <c r="AB55" s="43">
        <f t="shared" si="4"/>
        <v>5045.1099999999997</v>
      </c>
      <c r="AC55" s="43">
        <f t="shared" si="5"/>
        <v>5045.1099999999997</v>
      </c>
      <c r="AD55" s="44">
        <f t="shared" si="6"/>
        <v>12.619475730966458</v>
      </c>
    </row>
    <row r="56" spans="1:30" ht="13.5" customHeight="1">
      <c r="A56" s="29">
        <v>38</v>
      </c>
      <c r="B56" s="55"/>
      <c r="C56" s="45" t="s">
        <v>105</v>
      </c>
      <c r="D56" s="45" t="s">
        <v>70</v>
      </c>
      <c r="E56" s="46">
        <v>1</v>
      </c>
      <c r="F56" s="54"/>
      <c r="G56" s="54"/>
      <c r="H56" s="54"/>
      <c r="I56" s="54"/>
      <c r="J56" s="54"/>
      <c r="K56" s="54"/>
      <c r="L56" s="47">
        <v>7229.55</v>
      </c>
      <c r="M56" s="48">
        <v>6088.92</v>
      </c>
      <c r="N56" s="47">
        <v>5688.69</v>
      </c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42">
        <f t="shared" si="0"/>
        <v>3</v>
      </c>
      <c r="AB56" s="43">
        <f t="shared" si="4"/>
        <v>6335.72</v>
      </c>
      <c r="AC56" s="43">
        <f t="shared" si="5"/>
        <v>6335.72</v>
      </c>
      <c r="AD56" s="44">
        <f t="shared" si="6"/>
        <v>12.619371221235173</v>
      </c>
    </row>
    <row r="57" spans="1:30" ht="13.5" customHeight="1">
      <c r="A57" s="29">
        <v>39</v>
      </c>
      <c r="B57" s="55"/>
      <c r="C57" s="45" t="s">
        <v>106</v>
      </c>
      <c r="D57" s="45" t="s">
        <v>70</v>
      </c>
      <c r="E57" s="46">
        <v>1</v>
      </c>
      <c r="F57" s="54"/>
      <c r="G57" s="54"/>
      <c r="H57" s="54"/>
      <c r="I57" s="54"/>
      <c r="J57" s="54"/>
      <c r="K57" s="54"/>
      <c r="L57" s="47">
        <v>8447.8700000000008</v>
      </c>
      <c r="M57" s="48">
        <v>7115.01</v>
      </c>
      <c r="N57" s="47">
        <v>6647.34</v>
      </c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42">
        <f t="shared" si="0"/>
        <v>3</v>
      </c>
      <c r="AB57" s="43">
        <f t="shared" si="4"/>
        <v>7403.41</v>
      </c>
      <c r="AC57" s="43">
        <f t="shared" si="5"/>
        <v>7403.41</v>
      </c>
      <c r="AD57" s="44">
        <f t="shared" si="6"/>
        <v>12.619427007455574</v>
      </c>
    </row>
    <row r="58" spans="1:30" ht="13.5" customHeight="1">
      <c r="A58" s="29">
        <v>40</v>
      </c>
      <c r="B58" s="55"/>
      <c r="C58" s="45" t="s">
        <v>107</v>
      </c>
      <c r="D58" s="45" t="s">
        <v>70</v>
      </c>
      <c r="E58" s="46">
        <v>1</v>
      </c>
      <c r="F58" s="54"/>
      <c r="G58" s="54"/>
      <c r="H58" s="54"/>
      <c r="I58" s="54"/>
      <c r="J58" s="54"/>
      <c r="K58" s="54"/>
      <c r="L58" s="47">
        <v>9773.2900000000009</v>
      </c>
      <c r="M58" s="48">
        <v>8231.31</v>
      </c>
      <c r="N58" s="47">
        <v>7690.27</v>
      </c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42">
        <f t="shared" si="0"/>
        <v>3</v>
      </c>
      <c r="AB58" s="43">
        <f t="shared" si="4"/>
        <v>8564.9600000000009</v>
      </c>
      <c r="AC58" s="43">
        <f t="shared" si="5"/>
        <v>8564.9600000000009</v>
      </c>
      <c r="AD58" s="44">
        <f t="shared" si="6"/>
        <v>12.619420862342444</v>
      </c>
    </row>
    <row r="59" spans="1:30" ht="13.5" customHeight="1">
      <c r="A59" s="29">
        <v>41</v>
      </c>
      <c r="B59" s="55"/>
      <c r="C59" s="45" t="s">
        <v>108</v>
      </c>
      <c r="D59" s="45" t="s">
        <v>70</v>
      </c>
      <c r="E59" s="46">
        <v>1</v>
      </c>
      <c r="F59" s="54"/>
      <c r="G59" s="54"/>
      <c r="H59" s="54"/>
      <c r="I59" s="54"/>
      <c r="J59" s="54"/>
      <c r="K59" s="54"/>
      <c r="L59" s="47">
        <v>11112.1</v>
      </c>
      <c r="M59" s="48">
        <v>9358.89</v>
      </c>
      <c r="N59" s="47">
        <v>8743.73</v>
      </c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42">
        <f t="shared" si="0"/>
        <v>3</v>
      </c>
      <c r="AB59" s="43">
        <f t="shared" si="4"/>
        <v>9738.24</v>
      </c>
      <c r="AC59" s="43">
        <f t="shared" si="5"/>
        <v>9738.24</v>
      </c>
      <c r="AD59" s="44">
        <f t="shared" si="6"/>
        <v>12.619443407011746</v>
      </c>
    </row>
    <row r="60" spans="1:30" ht="13.5" customHeight="1">
      <c r="A60" s="29">
        <v>42</v>
      </c>
      <c r="B60" s="55"/>
      <c r="C60" s="45" t="s">
        <v>109</v>
      </c>
      <c r="D60" s="45" t="s">
        <v>110</v>
      </c>
      <c r="E60" s="46">
        <v>1</v>
      </c>
      <c r="F60" s="54"/>
      <c r="G60" s="54"/>
      <c r="H60" s="54"/>
      <c r="I60" s="54"/>
      <c r="J60" s="54"/>
      <c r="K60" s="54"/>
      <c r="L60" s="47">
        <v>4629.1000000000004</v>
      </c>
      <c r="M60" s="48">
        <v>3898.75</v>
      </c>
      <c r="N60" s="47">
        <v>3642.48</v>
      </c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42">
        <f t="shared" si="0"/>
        <v>3</v>
      </c>
      <c r="AB60" s="43">
        <f t="shared" si="4"/>
        <v>4056.78</v>
      </c>
      <c r="AC60" s="43">
        <f t="shared" si="5"/>
        <v>4056.78</v>
      </c>
      <c r="AD60" s="44">
        <f t="shared" si="6"/>
        <v>12.619404496735328</v>
      </c>
    </row>
    <row r="61" spans="1:30" ht="13.5" customHeight="1">
      <c r="A61" s="29">
        <v>43</v>
      </c>
      <c r="B61" s="55"/>
      <c r="C61" s="45" t="s">
        <v>111</v>
      </c>
      <c r="D61" s="45" t="s">
        <v>110</v>
      </c>
      <c r="E61" s="46">
        <v>1</v>
      </c>
      <c r="F61" s="54"/>
      <c r="G61" s="54"/>
      <c r="H61" s="54"/>
      <c r="I61" s="54"/>
      <c r="J61" s="54"/>
      <c r="K61" s="54"/>
      <c r="L61" s="47">
        <v>7188.72</v>
      </c>
      <c r="M61" s="48">
        <v>6054.52</v>
      </c>
      <c r="N61" s="47">
        <v>5656.56</v>
      </c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42">
        <f t="shared" si="0"/>
        <v>3</v>
      </c>
      <c r="AB61" s="43">
        <f t="shared" si="4"/>
        <v>6299.9400000000005</v>
      </c>
      <c r="AC61" s="43">
        <f t="shared" si="5"/>
        <v>6299.9400000000005</v>
      </c>
      <c r="AD61" s="44">
        <f t="shared" si="6"/>
        <v>12.619410833750988</v>
      </c>
    </row>
    <row r="62" spans="1:30" ht="13.5" customHeight="1">
      <c r="A62" s="29">
        <v>44</v>
      </c>
      <c r="B62" s="55"/>
      <c r="C62" s="45" t="s">
        <v>112</v>
      </c>
      <c r="D62" s="45" t="s">
        <v>110</v>
      </c>
      <c r="E62" s="46">
        <v>1</v>
      </c>
      <c r="F62" s="54"/>
      <c r="G62" s="54"/>
      <c r="H62" s="54"/>
      <c r="I62" s="54"/>
      <c r="J62" s="54"/>
      <c r="K62" s="54"/>
      <c r="L62" s="47">
        <v>9761.94</v>
      </c>
      <c r="M62" s="48">
        <v>8221.76</v>
      </c>
      <c r="N62" s="47">
        <v>7681.34</v>
      </c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42">
        <f t="shared" si="0"/>
        <v>3</v>
      </c>
      <c r="AB62" s="43">
        <f t="shared" si="4"/>
        <v>8555.02</v>
      </c>
      <c r="AC62" s="43">
        <f t="shared" si="5"/>
        <v>8555.02</v>
      </c>
      <c r="AD62" s="44">
        <f t="shared" si="6"/>
        <v>12.619389838849592</v>
      </c>
    </row>
    <row r="63" spans="1:30" ht="13.5" customHeight="1">
      <c r="A63" s="29">
        <v>45</v>
      </c>
      <c r="B63" s="55"/>
      <c r="C63" s="45" t="s">
        <v>113</v>
      </c>
      <c r="D63" s="45" t="s">
        <v>110</v>
      </c>
      <c r="E63" s="46">
        <v>1</v>
      </c>
      <c r="F63" s="54"/>
      <c r="G63" s="54"/>
      <c r="H63" s="54"/>
      <c r="I63" s="54"/>
      <c r="J63" s="54"/>
      <c r="K63" s="54"/>
      <c r="L63" s="47">
        <v>13723.9</v>
      </c>
      <c r="M63" s="48">
        <v>11558.62</v>
      </c>
      <c r="N63" s="47">
        <v>10798.87</v>
      </c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42">
        <f t="shared" si="0"/>
        <v>3</v>
      </c>
      <c r="AB63" s="43">
        <f t="shared" si="4"/>
        <v>12027.130000000001</v>
      </c>
      <c r="AC63" s="43">
        <f t="shared" si="5"/>
        <v>12027.130000000001</v>
      </c>
      <c r="AD63" s="44">
        <f t="shared" si="6"/>
        <v>12.619417228363931</v>
      </c>
    </row>
    <row r="64" spans="1:30" ht="13.5" customHeight="1">
      <c r="A64" s="29">
        <v>46</v>
      </c>
      <c r="B64" s="55"/>
      <c r="C64" s="45" t="s">
        <v>114</v>
      </c>
      <c r="D64" s="45" t="s">
        <v>110</v>
      </c>
      <c r="E64" s="46">
        <v>1</v>
      </c>
      <c r="F64" s="54"/>
      <c r="G64" s="54"/>
      <c r="H64" s="54"/>
      <c r="I64" s="54"/>
      <c r="J64" s="54"/>
      <c r="K64" s="54"/>
      <c r="L64" s="47">
        <v>13601.36</v>
      </c>
      <c r="M64" s="48">
        <v>11455.42</v>
      </c>
      <c r="N64" s="47">
        <v>10702.45</v>
      </c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42">
        <f t="shared" si="0"/>
        <v>3</v>
      </c>
      <c r="AB64" s="43">
        <f t="shared" si="4"/>
        <v>11919.75</v>
      </c>
      <c r="AC64" s="43">
        <f t="shared" si="5"/>
        <v>11919.75</v>
      </c>
      <c r="AD64" s="44">
        <f t="shared" si="6"/>
        <v>12.619390164660727</v>
      </c>
    </row>
    <row r="65" spans="1:30" ht="13.5" customHeight="1">
      <c r="A65" s="29">
        <v>47</v>
      </c>
      <c r="B65" s="55"/>
      <c r="C65" s="45" t="s">
        <v>115</v>
      </c>
      <c r="D65" s="45" t="s">
        <v>110</v>
      </c>
      <c r="E65" s="46">
        <v>1</v>
      </c>
      <c r="F65" s="54"/>
      <c r="G65" s="54"/>
      <c r="H65" s="54"/>
      <c r="I65" s="54"/>
      <c r="J65" s="54"/>
      <c r="K65" s="54"/>
      <c r="L65" s="47">
        <v>17427.18</v>
      </c>
      <c r="M65" s="48">
        <v>14677.62</v>
      </c>
      <c r="N65" s="47">
        <v>13712.86</v>
      </c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42">
        <f t="shared" si="0"/>
        <v>3</v>
      </c>
      <c r="AB65" s="43">
        <f t="shared" si="4"/>
        <v>15272.56</v>
      </c>
      <c r="AC65" s="43">
        <f t="shared" si="5"/>
        <v>15272.56</v>
      </c>
      <c r="AD65" s="44">
        <f t="shared" si="6"/>
        <v>12.619393668788973</v>
      </c>
    </row>
    <row r="66" spans="1:30" ht="13.5" customHeight="1">
      <c r="A66" s="29">
        <v>48</v>
      </c>
      <c r="B66" s="55"/>
      <c r="C66" s="45" t="s">
        <v>116</v>
      </c>
      <c r="D66" s="45" t="s">
        <v>110</v>
      </c>
      <c r="E66" s="46">
        <v>1</v>
      </c>
      <c r="F66" s="54"/>
      <c r="G66" s="54"/>
      <c r="H66" s="54"/>
      <c r="I66" s="54"/>
      <c r="J66" s="54"/>
      <c r="K66" s="54"/>
      <c r="L66" s="47">
        <v>4945.55</v>
      </c>
      <c r="M66" s="48">
        <v>4165.2700000000004</v>
      </c>
      <c r="N66" s="47">
        <v>3891.49</v>
      </c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42">
        <f t="shared" si="0"/>
        <v>3</v>
      </c>
      <c r="AB66" s="43">
        <f t="shared" si="4"/>
        <v>4334.1099999999997</v>
      </c>
      <c r="AC66" s="43">
        <f t="shared" si="5"/>
        <v>4334.1099999999997</v>
      </c>
      <c r="AD66" s="44">
        <f t="shared" si="6"/>
        <v>12.61934146693865</v>
      </c>
    </row>
    <row r="67" spans="1:30" ht="13.5" customHeight="1">
      <c r="A67" s="29">
        <v>49</v>
      </c>
      <c r="B67" s="55"/>
      <c r="C67" s="45" t="s">
        <v>117</v>
      </c>
      <c r="D67" s="45" t="s">
        <v>110</v>
      </c>
      <c r="E67" s="46">
        <v>1</v>
      </c>
      <c r="F67" s="54"/>
      <c r="G67" s="54"/>
      <c r="H67" s="54"/>
      <c r="I67" s="54"/>
      <c r="J67" s="54"/>
      <c r="K67" s="54"/>
      <c r="L67" s="47">
        <v>6635.12</v>
      </c>
      <c r="M67" s="48">
        <v>5588.27</v>
      </c>
      <c r="N67" s="47">
        <v>5220.95</v>
      </c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42">
        <f t="shared" si="0"/>
        <v>3</v>
      </c>
      <c r="AB67" s="43">
        <f t="shared" si="4"/>
        <v>5814.78</v>
      </c>
      <c r="AC67" s="43">
        <f t="shared" si="5"/>
        <v>5814.78</v>
      </c>
      <c r="AD67" s="44">
        <f t="shared" si="6"/>
        <v>12.619411817668594</v>
      </c>
    </row>
    <row r="68" spans="1:30" ht="13.5" customHeight="1">
      <c r="A68" s="29">
        <v>50</v>
      </c>
      <c r="B68" s="55"/>
      <c r="C68" s="45" t="s">
        <v>118</v>
      </c>
      <c r="D68" s="45" t="s">
        <v>110</v>
      </c>
      <c r="E68" s="46">
        <v>1</v>
      </c>
      <c r="F68" s="54"/>
      <c r="G68" s="54"/>
      <c r="H68" s="54"/>
      <c r="I68" s="54"/>
      <c r="J68" s="54"/>
      <c r="K68" s="54"/>
      <c r="L68" s="47">
        <v>9891.1</v>
      </c>
      <c r="M68" s="48">
        <v>8330.5400000000009</v>
      </c>
      <c r="N68" s="47">
        <v>7782.97</v>
      </c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42">
        <f t="shared" si="0"/>
        <v>3</v>
      </c>
      <c r="AB68" s="43">
        <f t="shared" si="4"/>
        <v>8668.2100000000009</v>
      </c>
      <c r="AC68" s="43">
        <f t="shared" si="5"/>
        <v>8668.2100000000009</v>
      </c>
      <c r="AD68" s="44">
        <f t="shared" si="6"/>
        <v>12.61940270495667</v>
      </c>
    </row>
    <row r="69" spans="1:30" ht="13.5" customHeight="1">
      <c r="A69" s="29">
        <v>51</v>
      </c>
      <c r="B69" s="55"/>
      <c r="C69" s="45" t="s">
        <v>119</v>
      </c>
      <c r="D69" s="45" t="s">
        <v>110</v>
      </c>
      <c r="E69" s="46">
        <v>1</v>
      </c>
      <c r="F69" s="54"/>
      <c r="G69" s="54"/>
      <c r="H69" s="54"/>
      <c r="I69" s="54"/>
      <c r="J69" s="54"/>
      <c r="K69" s="54"/>
      <c r="L69" s="47">
        <v>12724.82</v>
      </c>
      <c r="M69" s="48">
        <v>10717.17</v>
      </c>
      <c r="N69" s="47">
        <v>10012.73</v>
      </c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42">
        <f t="shared" si="0"/>
        <v>3</v>
      </c>
      <c r="AB69" s="43">
        <f t="shared" si="4"/>
        <v>11151.58</v>
      </c>
      <c r="AC69" s="43">
        <f t="shared" si="5"/>
        <v>11151.58</v>
      </c>
      <c r="AD69" s="44">
        <f t="shared" si="6"/>
        <v>12.61940008942355</v>
      </c>
    </row>
    <row r="70" spans="1:30" ht="13.5" customHeight="1">
      <c r="A70" s="29">
        <v>52</v>
      </c>
      <c r="B70" s="55"/>
      <c r="C70" s="45" t="s">
        <v>120</v>
      </c>
      <c r="D70" s="45" t="s">
        <v>110</v>
      </c>
      <c r="E70" s="46">
        <v>1</v>
      </c>
      <c r="F70" s="54"/>
      <c r="G70" s="54"/>
      <c r="H70" s="54"/>
      <c r="I70" s="54"/>
      <c r="J70" s="54"/>
      <c r="K70" s="54"/>
      <c r="L70" s="47">
        <v>12979.99</v>
      </c>
      <c r="M70" s="48">
        <v>10932.09</v>
      </c>
      <c r="N70" s="47">
        <v>10213.52</v>
      </c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42">
        <f t="shared" si="0"/>
        <v>3</v>
      </c>
      <c r="AB70" s="43">
        <f t="shared" si="4"/>
        <v>11375.2</v>
      </c>
      <c r="AC70" s="43">
        <f t="shared" si="5"/>
        <v>11375.2</v>
      </c>
      <c r="AD70" s="44">
        <f t="shared" si="6"/>
        <v>12.619370540319357</v>
      </c>
    </row>
    <row r="71" spans="1:30" ht="13.5" customHeight="1">
      <c r="A71" s="29">
        <v>53</v>
      </c>
      <c r="B71" s="55"/>
      <c r="C71" s="45" t="s">
        <v>121</v>
      </c>
      <c r="D71" s="45" t="s">
        <v>110</v>
      </c>
      <c r="E71" s="46">
        <v>1</v>
      </c>
      <c r="F71" s="54"/>
      <c r="G71" s="54"/>
      <c r="H71" s="54"/>
      <c r="I71" s="54"/>
      <c r="J71" s="54"/>
      <c r="K71" s="54"/>
      <c r="L71" s="47">
        <v>17297.38</v>
      </c>
      <c r="M71" s="48">
        <v>14568.3</v>
      </c>
      <c r="N71" s="47">
        <v>13610.72</v>
      </c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42">
        <f t="shared" si="0"/>
        <v>3</v>
      </c>
      <c r="AB71" s="43">
        <f t="shared" si="4"/>
        <v>15158.800000000001</v>
      </c>
      <c r="AC71" s="43">
        <f t="shared" si="5"/>
        <v>15158.800000000001</v>
      </c>
      <c r="AD71" s="44">
        <f t="shared" si="6"/>
        <v>12.619412029631546</v>
      </c>
    </row>
    <row r="72" spans="1:30" ht="13.5" customHeight="1">
      <c r="A72" s="29">
        <v>54</v>
      </c>
      <c r="B72" s="55"/>
      <c r="C72" s="45" t="s">
        <v>122</v>
      </c>
      <c r="D72" s="45" t="s">
        <v>110</v>
      </c>
      <c r="E72" s="46">
        <v>1</v>
      </c>
      <c r="F72" s="54"/>
      <c r="G72" s="54"/>
      <c r="H72" s="54"/>
      <c r="I72" s="54"/>
      <c r="J72" s="54"/>
      <c r="K72" s="54"/>
      <c r="L72" s="47">
        <v>2723</v>
      </c>
      <c r="M72" s="48">
        <v>2293.38</v>
      </c>
      <c r="N72" s="47">
        <v>2142.64</v>
      </c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42">
        <f t="shared" si="0"/>
        <v>3</v>
      </c>
      <c r="AB72" s="43">
        <f t="shared" si="4"/>
        <v>2386.34</v>
      </c>
      <c r="AC72" s="43">
        <f t="shared" si="5"/>
        <v>2386.34</v>
      </c>
      <c r="AD72" s="44">
        <f t="shared" si="6"/>
        <v>12.61934614297197</v>
      </c>
    </row>
    <row r="73" spans="1:30" ht="13.5" customHeight="1">
      <c r="A73" s="29">
        <v>55</v>
      </c>
      <c r="B73" s="55"/>
      <c r="C73" s="45" t="s">
        <v>123</v>
      </c>
      <c r="D73" s="45" t="s">
        <v>110</v>
      </c>
      <c r="E73" s="46">
        <v>1</v>
      </c>
      <c r="F73" s="54"/>
      <c r="G73" s="54"/>
      <c r="H73" s="54"/>
      <c r="I73" s="54"/>
      <c r="J73" s="54"/>
      <c r="K73" s="54"/>
      <c r="L73" s="47">
        <v>4084.49</v>
      </c>
      <c r="M73" s="48">
        <v>3440.06</v>
      </c>
      <c r="N73" s="47">
        <v>3213.95</v>
      </c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42">
        <f t="shared" si="0"/>
        <v>3</v>
      </c>
      <c r="AB73" s="43">
        <f t="shared" si="4"/>
        <v>3579.5</v>
      </c>
      <c r="AC73" s="43">
        <f t="shared" si="5"/>
        <v>3579.5</v>
      </c>
      <c r="AD73" s="44">
        <f t="shared" si="6"/>
        <v>12.61938139746599</v>
      </c>
    </row>
    <row r="74" spans="1:30" ht="13.5" customHeight="1">
      <c r="A74" s="29">
        <v>56</v>
      </c>
      <c r="B74" s="55"/>
      <c r="C74" s="45" t="s">
        <v>124</v>
      </c>
      <c r="D74" s="45" t="s">
        <v>110</v>
      </c>
      <c r="E74" s="46">
        <v>1</v>
      </c>
      <c r="F74" s="54"/>
      <c r="G74" s="54"/>
      <c r="H74" s="54"/>
      <c r="I74" s="54"/>
      <c r="J74" s="54"/>
      <c r="K74" s="54"/>
      <c r="L74" s="47">
        <v>4765.24</v>
      </c>
      <c r="M74" s="48">
        <v>4013.41</v>
      </c>
      <c r="N74" s="47">
        <v>3749.61</v>
      </c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42">
        <f t="shared" si="0"/>
        <v>3</v>
      </c>
      <c r="AB74" s="43">
        <f t="shared" si="4"/>
        <v>4176.09</v>
      </c>
      <c r="AC74" s="43">
        <f t="shared" si="5"/>
        <v>4176.09</v>
      </c>
      <c r="AD74" s="44">
        <f t="shared" si="6"/>
        <v>12.61934277239965</v>
      </c>
    </row>
    <row r="75" spans="1:30" ht="13.5" customHeight="1">
      <c r="A75" s="29">
        <v>57</v>
      </c>
      <c r="B75" s="55"/>
      <c r="C75" s="45" t="s">
        <v>125</v>
      </c>
      <c r="D75" s="45" t="s">
        <v>110</v>
      </c>
      <c r="E75" s="46">
        <v>1</v>
      </c>
      <c r="F75" s="54"/>
      <c r="G75" s="54"/>
      <c r="H75" s="54"/>
      <c r="I75" s="54"/>
      <c r="J75" s="54"/>
      <c r="K75" s="54"/>
      <c r="L75" s="47">
        <v>5445.99</v>
      </c>
      <c r="M75" s="48">
        <v>4586.75</v>
      </c>
      <c r="N75" s="47">
        <v>4285.2700000000004</v>
      </c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42">
        <f t="shared" si="0"/>
        <v>3</v>
      </c>
      <c r="AB75" s="43">
        <f t="shared" si="4"/>
        <v>4772.67</v>
      </c>
      <c r="AC75" s="43">
        <f t="shared" si="5"/>
        <v>4772.67</v>
      </c>
      <c r="AD75" s="44">
        <f t="shared" si="6"/>
        <v>12.61937258382417</v>
      </c>
    </row>
    <row r="76" spans="1:30" ht="13.5" customHeight="1">
      <c r="A76" s="29">
        <v>58</v>
      </c>
      <c r="B76" s="55"/>
      <c r="C76" s="45" t="s">
        <v>126</v>
      </c>
      <c r="D76" s="45" t="s">
        <v>110</v>
      </c>
      <c r="E76" s="46">
        <v>1</v>
      </c>
      <c r="F76" s="54"/>
      <c r="G76" s="54"/>
      <c r="H76" s="54"/>
      <c r="I76" s="54"/>
      <c r="J76" s="54"/>
      <c r="K76" s="54"/>
      <c r="L76" s="47">
        <v>6126.74</v>
      </c>
      <c r="M76" s="48">
        <v>5160.1000000000004</v>
      </c>
      <c r="N76" s="47">
        <v>4820.93</v>
      </c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42">
        <f t="shared" si="0"/>
        <v>3</v>
      </c>
      <c r="AB76" s="43">
        <f t="shared" si="4"/>
        <v>5369.26</v>
      </c>
      <c r="AC76" s="43">
        <f t="shared" si="5"/>
        <v>5369.26</v>
      </c>
      <c r="AD76" s="44">
        <f t="shared" si="6"/>
        <v>12.619343521386128</v>
      </c>
    </row>
    <row r="77" spans="1:30" ht="13.5" customHeight="1">
      <c r="A77" s="29">
        <v>59</v>
      </c>
      <c r="B77" s="55"/>
      <c r="C77" s="45" t="s">
        <v>127</v>
      </c>
      <c r="D77" s="45" t="s">
        <v>110</v>
      </c>
      <c r="E77" s="46">
        <v>1</v>
      </c>
      <c r="F77" s="54"/>
      <c r="G77" s="54"/>
      <c r="H77" s="54"/>
      <c r="I77" s="54"/>
      <c r="J77" s="54"/>
      <c r="K77" s="54"/>
      <c r="L77" s="47">
        <v>8168.99</v>
      </c>
      <c r="M77" s="48">
        <v>6880.14</v>
      </c>
      <c r="N77" s="47">
        <v>6427.9</v>
      </c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42">
        <f t="shared" si="0"/>
        <v>3</v>
      </c>
      <c r="AB77" s="43">
        <f t="shared" si="4"/>
        <v>7159.01</v>
      </c>
      <c r="AC77" s="43">
        <f t="shared" si="5"/>
        <v>7159.01</v>
      </c>
      <c r="AD77" s="44">
        <f t="shared" si="6"/>
        <v>12.61939873131748</v>
      </c>
    </row>
    <row r="78" spans="1:30" ht="13.5" customHeight="1">
      <c r="A78" s="29">
        <v>60</v>
      </c>
      <c r="B78" s="55"/>
      <c r="C78" s="45" t="s">
        <v>128</v>
      </c>
      <c r="D78" s="45" t="s">
        <v>110</v>
      </c>
      <c r="E78" s="46">
        <v>1</v>
      </c>
      <c r="F78" s="54"/>
      <c r="G78" s="54"/>
      <c r="H78" s="54"/>
      <c r="I78" s="54"/>
      <c r="J78" s="54"/>
      <c r="K78" s="54"/>
      <c r="L78" s="47">
        <v>10241.870000000001</v>
      </c>
      <c r="M78" s="48">
        <v>8625.9699999999993</v>
      </c>
      <c r="N78" s="47">
        <v>8058.98</v>
      </c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42">
        <f t="shared" si="0"/>
        <v>3</v>
      </c>
      <c r="AB78" s="43">
        <f t="shared" si="4"/>
        <v>8975.61</v>
      </c>
      <c r="AC78" s="43">
        <f t="shared" si="5"/>
        <v>8975.61</v>
      </c>
      <c r="AD78" s="44">
        <f t="shared" si="6"/>
        <v>12.619397285545283</v>
      </c>
    </row>
    <row r="79" spans="1:30" ht="13.5" customHeight="1">
      <c r="A79" s="29">
        <v>61</v>
      </c>
      <c r="B79" s="55"/>
      <c r="C79" s="45" t="s">
        <v>129</v>
      </c>
      <c r="D79" s="45" t="s">
        <v>110</v>
      </c>
      <c r="E79" s="46">
        <v>1</v>
      </c>
      <c r="F79" s="54"/>
      <c r="G79" s="54"/>
      <c r="H79" s="54"/>
      <c r="I79" s="54"/>
      <c r="J79" s="54"/>
      <c r="K79" s="54"/>
      <c r="L79" s="47">
        <v>12250.08</v>
      </c>
      <c r="M79" s="48">
        <v>10317.33</v>
      </c>
      <c r="N79" s="47">
        <v>9639.17</v>
      </c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42">
        <f t="shared" si="0"/>
        <v>3</v>
      </c>
      <c r="AB79" s="43">
        <f t="shared" si="4"/>
        <v>10735.53</v>
      </c>
      <c r="AC79" s="43">
        <f t="shared" si="5"/>
        <v>10735.53</v>
      </c>
      <c r="AD79" s="44">
        <f t="shared" si="6"/>
        <v>12.619420169171139</v>
      </c>
    </row>
    <row r="80" spans="1:30" ht="13.5" customHeight="1">
      <c r="A80" s="29">
        <v>62</v>
      </c>
      <c r="B80" s="55"/>
      <c r="C80" s="45" t="s">
        <v>130</v>
      </c>
      <c r="D80" s="45" t="s">
        <v>110</v>
      </c>
      <c r="E80" s="46">
        <v>1</v>
      </c>
      <c r="F80" s="54"/>
      <c r="G80" s="54"/>
      <c r="H80" s="54"/>
      <c r="I80" s="54"/>
      <c r="J80" s="54"/>
      <c r="K80" s="54"/>
      <c r="L80" s="47">
        <v>14325.23</v>
      </c>
      <c r="M80" s="48">
        <v>12065.08</v>
      </c>
      <c r="N80" s="47">
        <v>11272.04</v>
      </c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42">
        <f t="shared" si="0"/>
        <v>3</v>
      </c>
      <c r="AB80" s="43">
        <f t="shared" si="4"/>
        <v>12554.12</v>
      </c>
      <c r="AC80" s="43">
        <f t="shared" si="5"/>
        <v>12554.12</v>
      </c>
      <c r="AD80" s="44">
        <f t="shared" si="6"/>
        <v>12.619393064789241</v>
      </c>
    </row>
    <row r="81" spans="1:30" ht="13.5" customHeight="1">
      <c r="A81" s="29">
        <v>63</v>
      </c>
      <c r="B81" s="55"/>
      <c r="C81" s="45" t="s">
        <v>131</v>
      </c>
      <c r="D81" s="45" t="s">
        <v>110</v>
      </c>
      <c r="E81" s="46">
        <v>1</v>
      </c>
      <c r="F81" s="54"/>
      <c r="G81" s="54"/>
      <c r="H81" s="54"/>
      <c r="I81" s="54"/>
      <c r="J81" s="54"/>
      <c r="K81" s="54"/>
      <c r="L81" s="47">
        <v>16333.44</v>
      </c>
      <c r="M81" s="48">
        <v>13756.44</v>
      </c>
      <c r="N81" s="47">
        <v>12852.23</v>
      </c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42">
        <f t="shared" si="0"/>
        <v>3</v>
      </c>
      <c r="AB81" s="43">
        <f t="shared" si="4"/>
        <v>14314.04</v>
      </c>
      <c r="AC81" s="43">
        <f t="shared" si="5"/>
        <v>14314.04</v>
      </c>
      <c r="AD81" s="44">
        <f t="shared" si="6"/>
        <v>12.6194107464721</v>
      </c>
    </row>
    <row r="82" spans="1:30" ht="13.5" customHeight="1">
      <c r="A82" s="29">
        <v>64</v>
      </c>
      <c r="B82" s="55"/>
      <c r="C82" s="45" t="s">
        <v>132</v>
      </c>
      <c r="D82" s="45" t="s">
        <v>110</v>
      </c>
      <c r="E82" s="46">
        <v>1</v>
      </c>
      <c r="F82" s="54"/>
      <c r="G82" s="54"/>
      <c r="H82" s="54"/>
      <c r="I82" s="54"/>
      <c r="J82" s="54"/>
      <c r="K82" s="54"/>
      <c r="L82" s="47">
        <v>1071.05</v>
      </c>
      <c r="M82" s="48">
        <v>902.06</v>
      </c>
      <c r="N82" s="47">
        <v>842.77</v>
      </c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42">
        <f t="shared" si="0"/>
        <v>3</v>
      </c>
      <c r="AB82" s="43">
        <f t="shared" si="4"/>
        <v>938.63</v>
      </c>
      <c r="AC82" s="43">
        <f t="shared" si="5"/>
        <v>938.63</v>
      </c>
      <c r="AD82" s="44">
        <f t="shared" si="6"/>
        <v>12.619625978053744</v>
      </c>
    </row>
    <row r="83" spans="1:30" ht="13.5" customHeight="1">
      <c r="A83" s="29">
        <v>65</v>
      </c>
      <c r="B83" s="55"/>
      <c r="C83" s="45" t="s">
        <v>133</v>
      </c>
      <c r="D83" s="45" t="s">
        <v>110</v>
      </c>
      <c r="E83" s="46">
        <v>1</v>
      </c>
      <c r="F83" s="54"/>
      <c r="G83" s="54"/>
      <c r="H83" s="54"/>
      <c r="I83" s="54"/>
      <c r="J83" s="54"/>
      <c r="K83" s="54"/>
      <c r="L83" s="47">
        <v>1338.81</v>
      </c>
      <c r="M83" s="48">
        <v>1127.58</v>
      </c>
      <c r="N83" s="47">
        <v>1053.46</v>
      </c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42">
        <f t="shared" si="0"/>
        <v>3</v>
      </c>
      <c r="AB83" s="43">
        <f t="shared" si="4"/>
        <v>1173.29</v>
      </c>
      <c r="AC83" s="43">
        <f t="shared" si="5"/>
        <v>1173.29</v>
      </c>
      <c r="AD83" s="44">
        <f t="shared" si="6"/>
        <v>12.619500427019787</v>
      </c>
    </row>
    <row r="84" spans="1:30" ht="13.5" customHeight="1">
      <c r="A84" s="29">
        <v>66</v>
      </c>
      <c r="B84" s="55"/>
      <c r="C84" s="45" t="s">
        <v>134</v>
      </c>
      <c r="D84" s="45" t="s">
        <v>110</v>
      </c>
      <c r="E84" s="46">
        <v>1</v>
      </c>
      <c r="F84" s="54"/>
      <c r="G84" s="54"/>
      <c r="H84" s="54"/>
      <c r="I84" s="54"/>
      <c r="J84" s="54"/>
      <c r="K84" s="54"/>
      <c r="L84" s="47">
        <v>1606.57</v>
      </c>
      <c r="M84" s="48">
        <v>1353.09</v>
      </c>
      <c r="N84" s="47">
        <v>1264.1600000000001</v>
      </c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42">
        <f t="shared" ref="AA84:AA147" si="7">COUNTIF(K84:Z84,"&gt;0")</f>
        <v>3</v>
      </c>
      <c r="AB84" s="43">
        <f t="shared" ref="AB84:AB115" si="8">CEILING(SUM(K84:Z84)/COUNTIF(K84:Z84,"&gt;0"),0.01)</f>
        <v>1407.94</v>
      </c>
      <c r="AC84" s="43">
        <f t="shared" ref="AC84:AC115" si="9">AB84*E84</f>
        <v>1407.94</v>
      </c>
      <c r="AD84" s="44">
        <f t="shared" ref="AD84:AD115" si="10">STDEV(K84:Z84)/AB84*100</f>
        <v>12.619328592122841</v>
      </c>
    </row>
    <row r="85" spans="1:30" ht="13.5" customHeight="1">
      <c r="A85" s="29">
        <v>67</v>
      </c>
      <c r="B85" s="55"/>
      <c r="C85" s="45" t="s">
        <v>135</v>
      </c>
      <c r="D85" s="45" t="s">
        <v>110</v>
      </c>
      <c r="E85" s="46">
        <v>1</v>
      </c>
      <c r="F85" s="54"/>
      <c r="G85" s="54"/>
      <c r="H85" s="54"/>
      <c r="I85" s="54"/>
      <c r="J85" s="54"/>
      <c r="K85" s="54"/>
      <c r="L85" s="47">
        <v>1874.33</v>
      </c>
      <c r="M85" s="48">
        <v>1578.61</v>
      </c>
      <c r="N85" s="47">
        <v>1474.85</v>
      </c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42">
        <f t="shared" si="7"/>
        <v>3</v>
      </c>
      <c r="AB85" s="43">
        <f t="shared" si="8"/>
        <v>1642.6000000000001</v>
      </c>
      <c r="AC85" s="43">
        <f t="shared" si="9"/>
        <v>1642.6000000000001</v>
      </c>
      <c r="AD85" s="44">
        <f t="shared" si="10"/>
        <v>12.619281394002599</v>
      </c>
    </row>
    <row r="86" spans="1:30" ht="13.5" customHeight="1">
      <c r="A86" s="29">
        <v>68</v>
      </c>
      <c r="B86" s="55"/>
      <c r="C86" s="45" t="s">
        <v>136</v>
      </c>
      <c r="D86" s="45" t="s">
        <v>110</v>
      </c>
      <c r="E86" s="46">
        <v>1</v>
      </c>
      <c r="F86" s="54"/>
      <c r="G86" s="54"/>
      <c r="H86" s="54"/>
      <c r="I86" s="54"/>
      <c r="J86" s="54"/>
      <c r="K86" s="54"/>
      <c r="L86" s="47">
        <v>2142.09</v>
      </c>
      <c r="M86" s="48">
        <v>1804.12</v>
      </c>
      <c r="N86" s="47">
        <v>1685.54</v>
      </c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42">
        <f t="shared" si="7"/>
        <v>3</v>
      </c>
      <c r="AB86" s="43">
        <f t="shared" si="8"/>
        <v>1877.25</v>
      </c>
      <c r="AC86" s="43">
        <f t="shared" si="9"/>
        <v>1877.25</v>
      </c>
      <c r="AD86" s="44">
        <f t="shared" si="10"/>
        <v>12.619395438769645</v>
      </c>
    </row>
    <row r="87" spans="1:30" ht="13.5" customHeight="1">
      <c r="A87" s="29">
        <v>69</v>
      </c>
      <c r="B87" s="55"/>
      <c r="C87" s="45" t="s">
        <v>137</v>
      </c>
      <c r="D87" s="45" t="s">
        <v>110</v>
      </c>
      <c r="E87" s="46">
        <v>1</v>
      </c>
      <c r="F87" s="54"/>
      <c r="G87" s="54"/>
      <c r="H87" s="54"/>
      <c r="I87" s="54"/>
      <c r="J87" s="54"/>
      <c r="K87" s="54"/>
      <c r="L87" s="47">
        <v>2409.85</v>
      </c>
      <c r="M87" s="48">
        <v>2029.64</v>
      </c>
      <c r="N87" s="47">
        <v>1896.23</v>
      </c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42">
        <f t="shared" si="7"/>
        <v>3</v>
      </c>
      <c r="AB87" s="43">
        <f t="shared" si="8"/>
        <v>2111.91</v>
      </c>
      <c r="AC87" s="43">
        <f t="shared" si="9"/>
        <v>2111.91</v>
      </c>
      <c r="AD87" s="44">
        <f t="shared" si="10"/>
        <v>12.619351303449649</v>
      </c>
    </row>
    <row r="88" spans="1:30" ht="13.5" customHeight="1">
      <c r="A88" s="29">
        <v>70</v>
      </c>
      <c r="B88" s="55"/>
      <c r="C88" s="45" t="s">
        <v>138</v>
      </c>
      <c r="D88" s="45" t="s">
        <v>110</v>
      </c>
      <c r="E88" s="46">
        <v>1</v>
      </c>
      <c r="F88" s="54"/>
      <c r="G88" s="54"/>
      <c r="H88" s="54"/>
      <c r="I88" s="54"/>
      <c r="J88" s="54"/>
      <c r="K88" s="54"/>
      <c r="L88" s="47">
        <v>2677.61</v>
      </c>
      <c r="M88" s="48">
        <v>2255.15</v>
      </c>
      <c r="N88" s="47">
        <v>2106.92</v>
      </c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42">
        <f t="shared" si="7"/>
        <v>3</v>
      </c>
      <c r="AB88" s="43">
        <f t="shared" si="8"/>
        <v>2346.56</v>
      </c>
      <c r="AC88" s="43">
        <f t="shared" si="9"/>
        <v>2346.56</v>
      </c>
      <c r="AD88" s="44">
        <f t="shared" si="10"/>
        <v>12.619435547995769</v>
      </c>
    </row>
    <row r="89" spans="1:30" ht="13.5" customHeight="1">
      <c r="A89" s="29">
        <v>71</v>
      </c>
      <c r="B89" s="55"/>
      <c r="C89" s="45" t="s">
        <v>139</v>
      </c>
      <c r="D89" s="45" t="s">
        <v>110</v>
      </c>
      <c r="E89" s="46">
        <v>1</v>
      </c>
      <c r="F89" s="54"/>
      <c r="G89" s="54"/>
      <c r="H89" s="54"/>
      <c r="I89" s="54"/>
      <c r="J89" s="54"/>
      <c r="K89" s="54"/>
      <c r="L89" s="47">
        <v>2945.37</v>
      </c>
      <c r="M89" s="48">
        <v>2480.67</v>
      </c>
      <c r="N89" s="47">
        <v>2317.62</v>
      </c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42">
        <f t="shared" si="7"/>
        <v>3</v>
      </c>
      <c r="AB89" s="43">
        <f t="shared" si="8"/>
        <v>2581.2200000000003</v>
      </c>
      <c r="AC89" s="43">
        <f t="shared" si="9"/>
        <v>2581.2200000000003</v>
      </c>
      <c r="AD89" s="44">
        <f t="shared" si="10"/>
        <v>12.619239031880545</v>
      </c>
    </row>
    <row r="90" spans="1:30" ht="13.5" customHeight="1">
      <c r="A90" s="29">
        <v>72</v>
      </c>
      <c r="B90" s="55"/>
      <c r="C90" s="45" t="s">
        <v>140</v>
      </c>
      <c r="D90" s="45" t="s">
        <v>110</v>
      </c>
      <c r="E90" s="46">
        <v>1</v>
      </c>
      <c r="F90" s="54"/>
      <c r="G90" s="54"/>
      <c r="H90" s="54"/>
      <c r="I90" s="54"/>
      <c r="J90" s="54"/>
      <c r="K90" s="54"/>
      <c r="L90" s="47">
        <v>3213.14</v>
      </c>
      <c r="M90" s="48">
        <v>2706.19</v>
      </c>
      <c r="N90" s="47">
        <v>2528.31</v>
      </c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42">
        <f t="shared" si="7"/>
        <v>3</v>
      </c>
      <c r="AB90" s="43">
        <f t="shared" si="8"/>
        <v>2815.88</v>
      </c>
      <c r="AC90" s="43">
        <f t="shared" si="9"/>
        <v>2815.88</v>
      </c>
      <c r="AD90" s="44">
        <f t="shared" si="10"/>
        <v>12.619417472654742</v>
      </c>
    </row>
    <row r="91" spans="1:30" ht="13.5" customHeight="1">
      <c r="A91" s="29">
        <v>73</v>
      </c>
      <c r="B91" s="55"/>
      <c r="C91" s="45" t="s">
        <v>141</v>
      </c>
      <c r="D91" s="45" t="s">
        <v>110</v>
      </c>
      <c r="E91" s="46">
        <v>1</v>
      </c>
      <c r="F91" s="54"/>
      <c r="G91" s="54"/>
      <c r="H91" s="54"/>
      <c r="I91" s="54"/>
      <c r="J91" s="54"/>
      <c r="K91" s="54"/>
      <c r="L91" s="47">
        <v>3480.9</v>
      </c>
      <c r="M91" s="48">
        <v>2931.7</v>
      </c>
      <c r="N91" s="47">
        <v>2739</v>
      </c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42">
        <f t="shared" si="7"/>
        <v>3</v>
      </c>
      <c r="AB91" s="43">
        <f t="shared" si="8"/>
        <v>3050.54</v>
      </c>
      <c r="AC91" s="43">
        <f t="shared" si="9"/>
        <v>3050.54</v>
      </c>
      <c r="AD91" s="44">
        <f t="shared" si="10"/>
        <v>12.619435818322913</v>
      </c>
    </row>
    <row r="92" spans="1:30" ht="13.5" customHeight="1">
      <c r="A92" s="29">
        <v>74</v>
      </c>
      <c r="B92" s="55"/>
      <c r="C92" s="45" t="s">
        <v>142</v>
      </c>
      <c r="D92" s="45" t="s">
        <v>110</v>
      </c>
      <c r="E92" s="46">
        <v>1</v>
      </c>
      <c r="F92" s="54"/>
      <c r="G92" s="54"/>
      <c r="H92" s="54"/>
      <c r="I92" s="54"/>
      <c r="J92" s="54"/>
      <c r="K92" s="54"/>
      <c r="L92" s="47">
        <v>3748.66</v>
      </c>
      <c r="M92" s="48">
        <v>3157.22</v>
      </c>
      <c r="N92" s="47">
        <v>2949.69</v>
      </c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42">
        <f t="shared" si="7"/>
        <v>3</v>
      </c>
      <c r="AB92" s="43">
        <f t="shared" si="8"/>
        <v>3285.19</v>
      </c>
      <c r="AC92" s="43">
        <f t="shared" si="9"/>
        <v>3285.19</v>
      </c>
      <c r="AD92" s="44">
        <f t="shared" si="10"/>
        <v>12.619442975001775</v>
      </c>
    </row>
    <row r="93" spans="1:30" ht="13.5" customHeight="1">
      <c r="A93" s="29">
        <v>75</v>
      </c>
      <c r="B93" s="55"/>
      <c r="C93" s="45" t="s">
        <v>143</v>
      </c>
      <c r="D93" s="45" t="s">
        <v>110</v>
      </c>
      <c r="E93" s="46">
        <v>1</v>
      </c>
      <c r="F93" s="54"/>
      <c r="G93" s="54"/>
      <c r="H93" s="54"/>
      <c r="I93" s="54"/>
      <c r="J93" s="54"/>
      <c r="K93" s="54"/>
      <c r="L93" s="47">
        <v>2723</v>
      </c>
      <c r="M93" s="48">
        <v>2293.38</v>
      </c>
      <c r="N93" s="47">
        <v>2142.64</v>
      </c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42">
        <f t="shared" si="7"/>
        <v>3</v>
      </c>
      <c r="AB93" s="43">
        <f t="shared" si="8"/>
        <v>2386.34</v>
      </c>
      <c r="AC93" s="43">
        <f t="shared" si="9"/>
        <v>2386.34</v>
      </c>
      <c r="AD93" s="44">
        <f t="shared" si="10"/>
        <v>12.61934614297197</v>
      </c>
    </row>
    <row r="94" spans="1:30" ht="13.5" customHeight="1">
      <c r="A94" s="29">
        <v>76</v>
      </c>
      <c r="B94" s="55"/>
      <c r="C94" s="45" t="s">
        <v>144</v>
      </c>
      <c r="D94" s="45" t="s">
        <v>110</v>
      </c>
      <c r="E94" s="46">
        <v>1</v>
      </c>
      <c r="F94" s="54"/>
      <c r="G94" s="54"/>
      <c r="H94" s="54"/>
      <c r="I94" s="54"/>
      <c r="J94" s="54"/>
      <c r="K94" s="54"/>
      <c r="L94" s="47">
        <v>4084.49</v>
      </c>
      <c r="M94" s="48">
        <v>3440.06</v>
      </c>
      <c r="N94" s="47">
        <v>3213.95</v>
      </c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42">
        <f t="shared" si="7"/>
        <v>3</v>
      </c>
      <c r="AB94" s="43">
        <f t="shared" si="8"/>
        <v>3579.5</v>
      </c>
      <c r="AC94" s="43">
        <f t="shared" si="9"/>
        <v>3579.5</v>
      </c>
      <c r="AD94" s="44">
        <f t="shared" si="10"/>
        <v>12.61938139746599</v>
      </c>
    </row>
    <row r="95" spans="1:30" ht="13.5" customHeight="1">
      <c r="A95" s="29">
        <v>77</v>
      </c>
      <c r="B95" s="55"/>
      <c r="C95" s="45" t="s">
        <v>145</v>
      </c>
      <c r="D95" s="45" t="s">
        <v>110</v>
      </c>
      <c r="E95" s="46">
        <v>1</v>
      </c>
      <c r="F95" s="54"/>
      <c r="G95" s="54"/>
      <c r="H95" s="54"/>
      <c r="I95" s="54"/>
      <c r="J95" s="54"/>
      <c r="K95" s="54"/>
      <c r="L95" s="47">
        <v>4765.24</v>
      </c>
      <c r="M95" s="48">
        <v>4013.41</v>
      </c>
      <c r="N95" s="47">
        <v>3749.61</v>
      </c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42">
        <f t="shared" si="7"/>
        <v>3</v>
      </c>
      <c r="AB95" s="43">
        <f t="shared" si="8"/>
        <v>4176.09</v>
      </c>
      <c r="AC95" s="43">
        <f t="shared" si="9"/>
        <v>4176.09</v>
      </c>
      <c r="AD95" s="44">
        <f t="shared" si="10"/>
        <v>12.61934277239965</v>
      </c>
    </row>
    <row r="96" spans="1:30" ht="13.5" customHeight="1">
      <c r="A96" s="29">
        <v>78</v>
      </c>
      <c r="B96" s="55"/>
      <c r="C96" s="45" t="s">
        <v>146</v>
      </c>
      <c r="D96" s="45" t="s">
        <v>110</v>
      </c>
      <c r="E96" s="46">
        <v>1</v>
      </c>
      <c r="F96" s="54"/>
      <c r="G96" s="54"/>
      <c r="H96" s="54"/>
      <c r="I96" s="54"/>
      <c r="J96" s="54"/>
      <c r="K96" s="54"/>
      <c r="L96" s="47">
        <v>5445.99</v>
      </c>
      <c r="M96" s="48">
        <v>4586.75</v>
      </c>
      <c r="N96" s="47">
        <v>4285.2700000000004</v>
      </c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42">
        <f t="shared" si="7"/>
        <v>3</v>
      </c>
      <c r="AB96" s="43">
        <f t="shared" si="8"/>
        <v>4772.67</v>
      </c>
      <c r="AC96" s="43">
        <f t="shared" si="9"/>
        <v>4772.67</v>
      </c>
      <c r="AD96" s="44">
        <f t="shared" si="10"/>
        <v>12.61937258382417</v>
      </c>
    </row>
    <row r="97" spans="1:30" ht="13.5" customHeight="1">
      <c r="A97" s="29">
        <v>79</v>
      </c>
      <c r="B97" s="55"/>
      <c r="C97" s="45" t="s">
        <v>147</v>
      </c>
      <c r="D97" s="45" t="s">
        <v>110</v>
      </c>
      <c r="E97" s="46">
        <v>1</v>
      </c>
      <c r="F97" s="54"/>
      <c r="G97" s="54"/>
      <c r="H97" s="54"/>
      <c r="I97" s="54"/>
      <c r="J97" s="54"/>
      <c r="K97" s="54"/>
      <c r="L97" s="47">
        <v>6126.74</v>
      </c>
      <c r="M97" s="48">
        <v>5160.1000000000004</v>
      </c>
      <c r="N97" s="47">
        <v>4820.93</v>
      </c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42">
        <f t="shared" si="7"/>
        <v>3</v>
      </c>
      <c r="AB97" s="43">
        <f t="shared" si="8"/>
        <v>5369.26</v>
      </c>
      <c r="AC97" s="43">
        <f t="shared" si="9"/>
        <v>5369.26</v>
      </c>
      <c r="AD97" s="44">
        <f t="shared" si="10"/>
        <v>12.619343521386128</v>
      </c>
    </row>
    <row r="98" spans="1:30" ht="13.5" customHeight="1">
      <c r="A98" s="29">
        <v>80</v>
      </c>
      <c r="B98" s="55"/>
      <c r="C98" s="45" t="s">
        <v>148</v>
      </c>
      <c r="D98" s="45" t="s">
        <v>110</v>
      </c>
      <c r="E98" s="46">
        <v>1</v>
      </c>
      <c r="F98" s="54"/>
      <c r="G98" s="54"/>
      <c r="H98" s="54"/>
      <c r="I98" s="54"/>
      <c r="J98" s="54"/>
      <c r="K98" s="54"/>
      <c r="L98" s="47">
        <v>8168.99</v>
      </c>
      <c r="M98" s="48">
        <v>6880.14</v>
      </c>
      <c r="N98" s="47">
        <v>6427.9</v>
      </c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42">
        <f t="shared" si="7"/>
        <v>3</v>
      </c>
      <c r="AB98" s="43">
        <f t="shared" si="8"/>
        <v>7159.01</v>
      </c>
      <c r="AC98" s="43">
        <f t="shared" si="9"/>
        <v>7159.01</v>
      </c>
      <c r="AD98" s="44">
        <f t="shared" si="10"/>
        <v>12.61939873131748</v>
      </c>
    </row>
    <row r="99" spans="1:30" ht="13.5" customHeight="1">
      <c r="A99" s="29">
        <v>81</v>
      </c>
      <c r="B99" s="55"/>
      <c r="C99" s="45" t="s">
        <v>149</v>
      </c>
      <c r="D99" s="45" t="s">
        <v>110</v>
      </c>
      <c r="E99" s="46">
        <v>1</v>
      </c>
      <c r="F99" s="54"/>
      <c r="G99" s="54"/>
      <c r="H99" s="54"/>
      <c r="I99" s="54"/>
      <c r="J99" s="54"/>
      <c r="K99" s="54"/>
      <c r="L99" s="47">
        <v>2723</v>
      </c>
      <c r="M99" s="48">
        <v>2293.38</v>
      </c>
      <c r="N99" s="47">
        <v>2142.64</v>
      </c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42">
        <f t="shared" si="7"/>
        <v>3</v>
      </c>
      <c r="AB99" s="43">
        <f t="shared" si="8"/>
        <v>2386.34</v>
      </c>
      <c r="AC99" s="43">
        <f t="shared" si="9"/>
        <v>2386.34</v>
      </c>
      <c r="AD99" s="44">
        <f t="shared" si="10"/>
        <v>12.61934614297197</v>
      </c>
    </row>
    <row r="100" spans="1:30" ht="13.5" customHeight="1">
      <c r="A100" s="29">
        <v>82</v>
      </c>
      <c r="B100" s="55"/>
      <c r="C100" s="45" t="s">
        <v>150</v>
      </c>
      <c r="D100" s="45" t="s">
        <v>110</v>
      </c>
      <c r="E100" s="46">
        <v>1</v>
      </c>
      <c r="F100" s="54"/>
      <c r="G100" s="54"/>
      <c r="H100" s="54"/>
      <c r="I100" s="54"/>
      <c r="J100" s="54"/>
      <c r="K100" s="54"/>
      <c r="L100" s="47">
        <v>4084.49</v>
      </c>
      <c r="M100" s="48">
        <v>3440.06</v>
      </c>
      <c r="N100" s="47">
        <v>3213.95</v>
      </c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42">
        <f t="shared" si="7"/>
        <v>3</v>
      </c>
      <c r="AB100" s="43">
        <f t="shared" si="8"/>
        <v>3579.5</v>
      </c>
      <c r="AC100" s="43">
        <f t="shared" si="9"/>
        <v>3579.5</v>
      </c>
      <c r="AD100" s="44">
        <f t="shared" si="10"/>
        <v>12.61938139746599</v>
      </c>
    </row>
    <row r="101" spans="1:30" ht="13.5" customHeight="1">
      <c r="A101" s="29">
        <v>83</v>
      </c>
      <c r="B101" s="55"/>
      <c r="C101" s="45" t="s">
        <v>151</v>
      </c>
      <c r="D101" s="45" t="s">
        <v>110</v>
      </c>
      <c r="E101" s="46">
        <v>1</v>
      </c>
      <c r="F101" s="54"/>
      <c r="G101" s="54"/>
      <c r="H101" s="54"/>
      <c r="I101" s="54"/>
      <c r="J101" s="54"/>
      <c r="K101" s="54"/>
      <c r="L101" s="47">
        <v>4765.24</v>
      </c>
      <c r="M101" s="48">
        <v>4013.41</v>
      </c>
      <c r="N101" s="47">
        <v>3749.61</v>
      </c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42">
        <f t="shared" si="7"/>
        <v>3</v>
      </c>
      <c r="AB101" s="43">
        <f t="shared" si="8"/>
        <v>4176.09</v>
      </c>
      <c r="AC101" s="43">
        <f t="shared" si="9"/>
        <v>4176.09</v>
      </c>
      <c r="AD101" s="44">
        <f t="shared" si="10"/>
        <v>12.61934277239965</v>
      </c>
    </row>
    <row r="102" spans="1:30" ht="13.5" customHeight="1">
      <c r="A102" s="29">
        <v>84</v>
      </c>
      <c r="B102" s="55"/>
      <c r="C102" s="45" t="s">
        <v>152</v>
      </c>
      <c r="D102" s="45" t="s">
        <v>110</v>
      </c>
      <c r="E102" s="46">
        <v>1</v>
      </c>
      <c r="F102" s="54"/>
      <c r="G102" s="54"/>
      <c r="H102" s="54"/>
      <c r="I102" s="54"/>
      <c r="J102" s="54"/>
      <c r="K102" s="54"/>
      <c r="L102" s="47">
        <v>5445.99</v>
      </c>
      <c r="M102" s="48">
        <v>4586.75</v>
      </c>
      <c r="N102" s="47">
        <v>4285.2700000000004</v>
      </c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42">
        <f t="shared" si="7"/>
        <v>3</v>
      </c>
      <c r="AB102" s="43">
        <f t="shared" si="8"/>
        <v>4772.67</v>
      </c>
      <c r="AC102" s="43">
        <f t="shared" si="9"/>
        <v>4772.67</v>
      </c>
      <c r="AD102" s="44">
        <f t="shared" si="10"/>
        <v>12.61937258382417</v>
      </c>
    </row>
    <row r="103" spans="1:30" ht="13.5" customHeight="1">
      <c r="A103" s="29">
        <v>85</v>
      </c>
      <c r="B103" s="55"/>
      <c r="C103" s="45" t="s">
        <v>153</v>
      </c>
      <c r="D103" s="45" t="s">
        <v>110</v>
      </c>
      <c r="E103" s="46">
        <v>1</v>
      </c>
      <c r="F103" s="54"/>
      <c r="G103" s="54"/>
      <c r="H103" s="54"/>
      <c r="I103" s="54"/>
      <c r="J103" s="54"/>
      <c r="K103" s="54"/>
      <c r="L103" s="47">
        <v>6126.74</v>
      </c>
      <c r="M103" s="48">
        <v>5160.1000000000004</v>
      </c>
      <c r="N103" s="47">
        <v>4820.93</v>
      </c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42">
        <f t="shared" si="7"/>
        <v>3</v>
      </c>
      <c r="AB103" s="43">
        <f t="shared" si="8"/>
        <v>5369.26</v>
      </c>
      <c r="AC103" s="43">
        <f t="shared" si="9"/>
        <v>5369.26</v>
      </c>
      <c r="AD103" s="44">
        <f t="shared" si="10"/>
        <v>12.619343521386128</v>
      </c>
    </row>
    <row r="104" spans="1:30" ht="13.5" customHeight="1">
      <c r="A104" s="29">
        <v>86</v>
      </c>
      <c r="B104" s="55"/>
      <c r="C104" s="45" t="s">
        <v>154</v>
      </c>
      <c r="D104" s="45" t="s">
        <v>110</v>
      </c>
      <c r="E104" s="46">
        <v>1</v>
      </c>
      <c r="F104" s="54"/>
      <c r="G104" s="54"/>
      <c r="H104" s="54"/>
      <c r="I104" s="54"/>
      <c r="J104" s="54"/>
      <c r="K104" s="54"/>
      <c r="L104" s="47">
        <v>8168.99</v>
      </c>
      <c r="M104" s="48">
        <v>6880.14</v>
      </c>
      <c r="N104" s="47">
        <v>6427.9</v>
      </c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42">
        <f t="shared" si="7"/>
        <v>3</v>
      </c>
      <c r="AB104" s="43">
        <f t="shared" si="8"/>
        <v>7159.01</v>
      </c>
      <c r="AC104" s="43">
        <f t="shared" si="9"/>
        <v>7159.01</v>
      </c>
      <c r="AD104" s="44">
        <f t="shared" si="10"/>
        <v>12.61939873131748</v>
      </c>
    </row>
    <row r="105" spans="1:30" ht="13.5" customHeight="1">
      <c r="A105" s="29">
        <v>87</v>
      </c>
      <c r="B105" s="55"/>
      <c r="C105" s="45" t="s">
        <v>155</v>
      </c>
      <c r="D105" s="45" t="s">
        <v>110</v>
      </c>
      <c r="E105" s="46">
        <v>1</v>
      </c>
      <c r="F105" s="54"/>
      <c r="G105" s="54"/>
      <c r="H105" s="54"/>
      <c r="I105" s="54"/>
      <c r="J105" s="54"/>
      <c r="K105" s="54"/>
      <c r="L105" s="47">
        <v>10308.81</v>
      </c>
      <c r="M105" s="48">
        <v>8682.35</v>
      </c>
      <c r="N105" s="47">
        <v>8111.65</v>
      </c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42">
        <f t="shared" si="7"/>
        <v>3</v>
      </c>
      <c r="AB105" s="43">
        <f t="shared" si="8"/>
        <v>9034.27</v>
      </c>
      <c r="AC105" s="43">
        <f t="shared" si="9"/>
        <v>9034.27</v>
      </c>
      <c r="AD105" s="44">
        <f t="shared" si="10"/>
        <v>12.619412875601366</v>
      </c>
    </row>
    <row r="106" spans="1:30" ht="13.5" customHeight="1">
      <c r="A106" s="29">
        <v>88</v>
      </c>
      <c r="B106" s="55"/>
      <c r="C106" s="45" t="s">
        <v>156</v>
      </c>
      <c r="D106" s="45" t="s">
        <v>110</v>
      </c>
      <c r="E106" s="46">
        <v>1</v>
      </c>
      <c r="F106" s="54"/>
      <c r="G106" s="54"/>
      <c r="H106" s="54"/>
      <c r="I106" s="54"/>
      <c r="J106" s="54"/>
      <c r="K106" s="54"/>
      <c r="L106" s="47">
        <v>12317.02</v>
      </c>
      <c r="M106" s="48">
        <v>10373.709999999999</v>
      </c>
      <c r="N106" s="47">
        <v>9691.84</v>
      </c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42">
        <f t="shared" si="7"/>
        <v>3</v>
      </c>
      <c r="AB106" s="43">
        <f t="shared" si="8"/>
        <v>10794.19</v>
      </c>
      <c r="AC106" s="43">
        <f t="shared" si="9"/>
        <v>10794.19</v>
      </c>
      <c r="AD106" s="44">
        <f t="shared" si="10"/>
        <v>12.619433092974752</v>
      </c>
    </row>
    <row r="107" spans="1:30" ht="13.5" customHeight="1">
      <c r="A107" s="29">
        <v>89</v>
      </c>
      <c r="B107" s="55"/>
      <c r="C107" s="45" t="s">
        <v>157</v>
      </c>
      <c r="D107" s="45" t="s">
        <v>110</v>
      </c>
      <c r="E107" s="46">
        <v>1</v>
      </c>
      <c r="F107" s="54"/>
      <c r="G107" s="54"/>
      <c r="H107" s="54"/>
      <c r="I107" s="54"/>
      <c r="J107" s="54"/>
      <c r="K107" s="54"/>
      <c r="L107" s="47">
        <v>14325.23</v>
      </c>
      <c r="M107" s="48">
        <v>12065.08</v>
      </c>
      <c r="N107" s="47">
        <v>11272.04</v>
      </c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42">
        <f t="shared" si="7"/>
        <v>3</v>
      </c>
      <c r="AB107" s="43">
        <f t="shared" si="8"/>
        <v>12554.12</v>
      </c>
      <c r="AC107" s="43">
        <f t="shared" si="9"/>
        <v>12554.12</v>
      </c>
      <c r="AD107" s="44">
        <f t="shared" si="10"/>
        <v>12.619393064789241</v>
      </c>
    </row>
    <row r="108" spans="1:30" ht="13.5" customHeight="1">
      <c r="A108" s="29">
        <v>90</v>
      </c>
      <c r="B108" s="55"/>
      <c r="C108" s="45" t="s">
        <v>158</v>
      </c>
      <c r="D108" s="45" t="s">
        <v>110</v>
      </c>
      <c r="E108" s="46">
        <v>1</v>
      </c>
      <c r="F108" s="54"/>
      <c r="G108" s="54"/>
      <c r="H108" s="54"/>
      <c r="I108" s="54"/>
      <c r="J108" s="54"/>
      <c r="K108" s="54"/>
      <c r="L108" s="47">
        <v>16333.44</v>
      </c>
      <c r="M108" s="48">
        <v>13756.44</v>
      </c>
      <c r="N108" s="47">
        <v>12852.23</v>
      </c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42">
        <f t="shared" si="7"/>
        <v>3</v>
      </c>
      <c r="AB108" s="43">
        <f t="shared" si="8"/>
        <v>14314.04</v>
      </c>
      <c r="AC108" s="43">
        <f t="shared" si="9"/>
        <v>14314.04</v>
      </c>
      <c r="AD108" s="44">
        <f t="shared" si="10"/>
        <v>12.6194107464721</v>
      </c>
    </row>
    <row r="109" spans="1:30" ht="13.5" customHeight="1">
      <c r="A109" s="29">
        <v>91</v>
      </c>
      <c r="B109" s="55"/>
      <c r="C109" s="45" t="s">
        <v>159</v>
      </c>
      <c r="D109" s="45" t="s">
        <v>110</v>
      </c>
      <c r="E109" s="46">
        <v>1</v>
      </c>
      <c r="F109" s="54"/>
      <c r="G109" s="54"/>
      <c r="H109" s="54"/>
      <c r="I109" s="54"/>
      <c r="J109" s="54"/>
      <c r="K109" s="54"/>
      <c r="L109" s="47">
        <v>3539.9</v>
      </c>
      <c r="M109" s="48">
        <v>2981.39</v>
      </c>
      <c r="N109" s="47">
        <v>2785.42</v>
      </c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42">
        <f t="shared" si="7"/>
        <v>3</v>
      </c>
      <c r="AB109" s="43">
        <f t="shared" si="8"/>
        <v>3102.2400000000002</v>
      </c>
      <c r="AC109" s="43">
        <f t="shared" si="9"/>
        <v>3102.2400000000002</v>
      </c>
      <c r="AD109" s="44">
        <f t="shared" si="10"/>
        <v>12.61953069746659</v>
      </c>
    </row>
    <row r="110" spans="1:30" ht="13.5" customHeight="1">
      <c r="A110" s="29">
        <v>92</v>
      </c>
      <c r="B110" s="55"/>
      <c r="C110" s="45" t="s">
        <v>160</v>
      </c>
      <c r="D110" s="45" t="s">
        <v>110</v>
      </c>
      <c r="E110" s="46">
        <v>1</v>
      </c>
      <c r="F110" s="54"/>
      <c r="G110" s="54"/>
      <c r="H110" s="54"/>
      <c r="I110" s="54"/>
      <c r="J110" s="54"/>
      <c r="K110" s="54"/>
      <c r="L110" s="47">
        <v>5309.83</v>
      </c>
      <c r="M110" s="48">
        <v>4472.08</v>
      </c>
      <c r="N110" s="47">
        <v>4178.13</v>
      </c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42">
        <f t="shared" si="7"/>
        <v>3</v>
      </c>
      <c r="AB110" s="43">
        <f t="shared" si="8"/>
        <v>4653.3500000000004</v>
      </c>
      <c r="AC110" s="43">
        <f t="shared" si="9"/>
        <v>4653.3500000000004</v>
      </c>
      <c r="AD110" s="44">
        <f t="shared" si="10"/>
        <v>12.619334154922281</v>
      </c>
    </row>
    <row r="111" spans="1:30" ht="13.5" customHeight="1">
      <c r="A111" s="29">
        <v>93</v>
      </c>
      <c r="B111" s="55"/>
      <c r="C111" s="45" t="s">
        <v>161</v>
      </c>
      <c r="D111" s="45" t="s">
        <v>110</v>
      </c>
      <c r="E111" s="46">
        <v>1</v>
      </c>
      <c r="F111" s="54"/>
      <c r="G111" s="54"/>
      <c r="H111" s="54"/>
      <c r="I111" s="54"/>
      <c r="J111" s="54"/>
      <c r="K111" s="54"/>
      <c r="L111" s="47">
        <v>13401.45</v>
      </c>
      <c r="M111" s="48">
        <v>11287.05</v>
      </c>
      <c r="N111" s="47">
        <v>10545.15</v>
      </c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42">
        <f t="shared" si="7"/>
        <v>3</v>
      </c>
      <c r="AB111" s="43">
        <f t="shared" si="8"/>
        <v>11744.550000000001</v>
      </c>
      <c r="AC111" s="43">
        <f t="shared" si="9"/>
        <v>11744.550000000001</v>
      </c>
      <c r="AD111" s="44">
        <f t="shared" si="10"/>
        <v>12.619389016226476</v>
      </c>
    </row>
    <row r="112" spans="1:30" ht="13.5" customHeight="1">
      <c r="A112" s="29">
        <v>94</v>
      </c>
      <c r="B112" s="55"/>
      <c r="C112" s="45" t="s">
        <v>162</v>
      </c>
      <c r="D112" s="45" t="s">
        <v>110</v>
      </c>
      <c r="E112" s="46">
        <v>1</v>
      </c>
      <c r="F112" s="54"/>
      <c r="G112" s="54"/>
      <c r="H112" s="54"/>
      <c r="I112" s="54"/>
      <c r="J112" s="54"/>
      <c r="K112" s="54"/>
      <c r="L112" s="47">
        <v>16012.12</v>
      </c>
      <c r="M112" s="48">
        <v>13485.82</v>
      </c>
      <c r="N112" s="47">
        <v>12599.4</v>
      </c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42">
        <f t="shared" si="7"/>
        <v>3</v>
      </c>
      <c r="AB112" s="43">
        <f t="shared" si="8"/>
        <v>14032.45</v>
      </c>
      <c r="AC112" s="43">
        <f t="shared" si="9"/>
        <v>14032.45</v>
      </c>
      <c r="AD112" s="44">
        <f t="shared" si="10"/>
        <v>12.619386725835541</v>
      </c>
    </row>
    <row r="113" spans="1:30" ht="13.5" customHeight="1">
      <c r="A113" s="29">
        <v>95</v>
      </c>
      <c r="B113" s="55"/>
      <c r="C113" s="45" t="s">
        <v>163</v>
      </c>
      <c r="D113" s="45" t="s">
        <v>110</v>
      </c>
      <c r="E113" s="46">
        <v>1</v>
      </c>
      <c r="F113" s="54"/>
      <c r="G113" s="54"/>
      <c r="H113" s="54"/>
      <c r="I113" s="54"/>
      <c r="J113" s="54"/>
      <c r="K113" s="54"/>
      <c r="L113" s="47">
        <v>18622.79</v>
      </c>
      <c r="M113" s="48">
        <v>15684.6</v>
      </c>
      <c r="N113" s="47">
        <v>14653.64</v>
      </c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42">
        <f t="shared" si="7"/>
        <v>3</v>
      </c>
      <c r="AB113" s="43">
        <f t="shared" si="8"/>
        <v>16320.35</v>
      </c>
      <c r="AC113" s="43">
        <f t="shared" si="9"/>
        <v>16320.35</v>
      </c>
      <c r="AD113" s="44">
        <f t="shared" si="10"/>
        <v>12.619400413566851</v>
      </c>
    </row>
    <row r="114" spans="1:30" ht="13.5" customHeight="1">
      <c r="A114" s="29">
        <v>96</v>
      </c>
      <c r="B114" s="55"/>
      <c r="C114" s="45" t="s">
        <v>164</v>
      </c>
      <c r="D114" s="45" t="s">
        <v>110</v>
      </c>
      <c r="E114" s="46">
        <v>1</v>
      </c>
      <c r="F114" s="54"/>
      <c r="G114" s="54"/>
      <c r="H114" s="54"/>
      <c r="I114" s="54"/>
      <c r="J114" s="54"/>
      <c r="K114" s="54"/>
      <c r="L114" s="47">
        <v>21233.47</v>
      </c>
      <c r="M114" s="48">
        <v>17883.38</v>
      </c>
      <c r="N114" s="47">
        <v>16707.900000000001</v>
      </c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42">
        <f t="shared" si="7"/>
        <v>3</v>
      </c>
      <c r="AB114" s="43">
        <f t="shared" si="8"/>
        <v>18608.25</v>
      </c>
      <c r="AC114" s="43">
        <f t="shared" si="9"/>
        <v>18608.25</v>
      </c>
      <c r="AD114" s="44">
        <f t="shared" si="10"/>
        <v>12.61939728504364</v>
      </c>
    </row>
    <row r="115" spans="1:30" ht="13.5" customHeight="1">
      <c r="A115" s="29">
        <v>97</v>
      </c>
      <c r="B115" s="55"/>
      <c r="C115" s="45" t="s">
        <v>165</v>
      </c>
      <c r="D115" s="45" t="s">
        <v>110</v>
      </c>
      <c r="E115" s="46">
        <v>1</v>
      </c>
      <c r="F115" s="54"/>
      <c r="G115" s="54"/>
      <c r="H115" s="54"/>
      <c r="I115" s="54"/>
      <c r="J115" s="54"/>
      <c r="K115" s="54"/>
      <c r="L115" s="47">
        <v>13923.59</v>
      </c>
      <c r="M115" s="48">
        <v>11726.8</v>
      </c>
      <c r="N115" s="47">
        <v>10956</v>
      </c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42">
        <f t="shared" si="7"/>
        <v>3</v>
      </c>
      <c r="AB115" s="43">
        <f t="shared" si="8"/>
        <v>12202.130000000001</v>
      </c>
      <c r="AC115" s="43">
        <f t="shared" si="9"/>
        <v>12202.130000000001</v>
      </c>
      <c r="AD115" s="44">
        <f t="shared" si="10"/>
        <v>12.619421034730191</v>
      </c>
    </row>
    <row r="116" spans="1:30" ht="13.5" customHeight="1">
      <c r="A116" s="29">
        <v>98</v>
      </c>
      <c r="B116" s="55"/>
      <c r="C116" s="45" t="s">
        <v>166</v>
      </c>
      <c r="D116" s="45" t="s">
        <v>110</v>
      </c>
      <c r="E116" s="46">
        <v>1</v>
      </c>
      <c r="F116" s="54"/>
      <c r="G116" s="54"/>
      <c r="H116" s="54"/>
      <c r="I116" s="54"/>
      <c r="J116" s="54"/>
      <c r="K116" s="54"/>
      <c r="L116" s="47">
        <v>10710.45</v>
      </c>
      <c r="M116" s="48">
        <v>9020.6200000000008</v>
      </c>
      <c r="N116" s="47">
        <v>8427.69</v>
      </c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42">
        <f t="shared" si="7"/>
        <v>3</v>
      </c>
      <c r="AB116" s="43">
        <f t="shared" ref="AB116:AB146" si="11">CEILING(SUM(K116:Z116)/COUNTIF(K116:Z116,"&gt;0"),0.01)</f>
        <v>9386.26</v>
      </c>
      <c r="AC116" s="43">
        <f t="shared" ref="AC116:AC147" si="12">AB116*E116</f>
        <v>9386.26</v>
      </c>
      <c r="AD116" s="44">
        <f t="shared" ref="AD116:AD146" si="13">STDEV(K116:Z116)/AB116*100</f>
        <v>12.619392215268283</v>
      </c>
    </row>
    <row r="117" spans="1:30" ht="13.5" customHeight="1">
      <c r="A117" s="29">
        <v>99</v>
      </c>
      <c r="B117" s="55"/>
      <c r="C117" s="45" t="s">
        <v>167</v>
      </c>
      <c r="D117" s="45" t="s">
        <v>110</v>
      </c>
      <c r="E117" s="46">
        <v>1</v>
      </c>
      <c r="F117" s="54"/>
      <c r="G117" s="54"/>
      <c r="H117" s="54"/>
      <c r="I117" s="54"/>
      <c r="J117" s="54"/>
      <c r="K117" s="54"/>
      <c r="L117" s="47">
        <v>18743.29</v>
      </c>
      <c r="M117" s="48">
        <v>15786.08</v>
      </c>
      <c r="N117" s="47">
        <v>14748.46</v>
      </c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42">
        <f t="shared" si="7"/>
        <v>3</v>
      </c>
      <c r="AB117" s="43">
        <f t="shared" si="11"/>
        <v>16425.95</v>
      </c>
      <c r="AC117" s="43">
        <f t="shared" si="12"/>
        <v>16425.95</v>
      </c>
      <c r="AD117" s="44">
        <f t="shared" si="13"/>
        <v>12.619403103774177</v>
      </c>
    </row>
    <row r="118" spans="1:30" ht="13.5" customHeight="1">
      <c r="A118" s="29">
        <v>100</v>
      </c>
      <c r="B118" s="55"/>
      <c r="C118" s="45" t="s">
        <v>168</v>
      </c>
      <c r="D118" s="45" t="s">
        <v>110</v>
      </c>
      <c r="E118" s="46">
        <v>1</v>
      </c>
      <c r="F118" s="54"/>
      <c r="G118" s="54"/>
      <c r="H118" s="54"/>
      <c r="I118" s="54"/>
      <c r="J118" s="54"/>
      <c r="K118" s="54"/>
      <c r="L118" s="47">
        <v>21287.02</v>
      </c>
      <c r="M118" s="48">
        <v>17928.48</v>
      </c>
      <c r="N118" s="47">
        <v>16750.03</v>
      </c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42">
        <f t="shared" si="7"/>
        <v>3</v>
      </c>
      <c r="AB118" s="43">
        <f t="shared" si="11"/>
        <v>18655.18</v>
      </c>
      <c r="AC118" s="43">
        <f t="shared" si="12"/>
        <v>18655.18</v>
      </c>
      <c r="AD118" s="44">
        <f t="shared" si="13"/>
        <v>12.619412302743854</v>
      </c>
    </row>
    <row r="119" spans="1:30" ht="13.5" customHeight="1">
      <c r="A119" s="29">
        <v>101</v>
      </c>
      <c r="B119" s="55"/>
      <c r="C119" s="45" t="s">
        <v>169</v>
      </c>
      <c r="D119" s="45" t="s">
        <v>110</v>
      </c>
      <c r="E119" s="46">
        <v>1</v>
      </c>
      <c r="F119" s="54"/>
      <c r="G119" s="54"/>
      <c r="H119" s="54"/>
      <c r="I119" s="54"/>
      <c r="J119" s="54"/>
      <c r="K119" s="54"/>
      <c r="L119" s="47">
        <v>1472.69</v>
      </c>
      <c r="M119" s="48">
        <v>1240.3399999999999</v>
      </c>
      <c r="N119" s="47">
        <v>1158.81</v>
      </c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42">
        <f t="shared" si="7"/>
        <v>3</v>
      </c>
      <c r="AB119" s="43">
        <f t="shared" si="11"/>
        <v>1290.6200000000001</v>
      </c>
      <c r="AC119" s="43">
        <f t="shared" si="12"/>
        <v>1290.6200000000001</v>
      </c>
      <c r="AD119" s="44">
        <f t="shared" si="13"/>
        <v>12.619298014007027</v>
      </c>
    </row>
    <row r="120" spans="1:30" ht="13.5" customHeight="1">
      <c r="A120" s="29">
        <v>102</v>
      </c>
      <c r="B120" s="55"/>
      <c r="C120" s="45" t="s">
        <v>170</v>
      </c>
      <c r="D120" s="45" t="s">
        <v>110</v>
      </c>
      <c r="E120" s="46">
        <v>1</v>
      </c>
      <c r="F120" s="54"/>
      <c r="G120" s="54"/>
      <c r="H120" s="54"/>
      <c r="I120" s="54"/>
      <c r="J120" s="54"/>
      <c r="K120" s="54"/>
      <c r="L120" s="47">
        <v>1606.57</v>
      </c>
      <c r="M120" s="48">
        <v>1353.09</v>
      </c>
      <c r="N120" s="47">
        <v>1264.1600000000001</v>
      </c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42">
        <f t="shared" si="7"/>
        <v>3</v>
      </c>
      <c r="AB120" s="43">
        <f t="shared" si="11"/>
        <v>1407.94</v>
      </c>
      <c r="AC120" s="43">
        <f t="shared" si="12"/>
        <v>1407.94</v>
      </c>
      <c r="AD120" s="44">
        <f t="shared" si="13"/>
        <v>12.619328592122841</v>
      </c>
    </row>
    <row r="121" spans="1:30" ht="13.5" customHeight="1">
      <c r="A121" s="29">
        <v>103</v>
      </c>
      <c r="B121" s="55"/>
      <c r="C121" s="45" t="s">
        <v>171</v>
      </c>
      <c r="D121" s="45" t="s">
        <v>110</v>
      </c>
      <c r="E121" s="46">
        <v>1</v>
      </c>
      <c r="F121" s="54"/>
      <c r="G121" s="54"/>
      <c r="H121" s="54"/>
      <c r="I121" s="54"/>
      <c r="J121" s="54"/>
      <c r="K121" s="54"/>
      <c r="L121" s="47">
        <v>1740.45</v>
      </c>
      <c r="M121" s="48">
        <v>1465.85</v>
      </c>
      <c r="N121" s="47">
        <v>1369.5</v>
      </c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42">
        <f t="shared" si="7"/>
        <v>3</v>
      </c>
      <c r="AB121" s="43">
        <f t="shared" si="11"/>
        <v>1525.27</v>
      </c>
      <c r="AC121" s="43">
        <f t="shared" si="12"/>
        <v>1525.27</v>
      </c>
      <c r="AD121" s="44">
        <f t="shared" si="13"/>
        <v>12.619435818322913</v>
      </c>
    </row>
    <row r="122" spans="1:30" ht="13.5" customHeight="1">
      <c r="A122" s="29">
        <v>104</v>
      </c>
      <c r="B122" s="55"/>
      <c r="C122" s="45" t="s">
        <v>172</v>
      </c>
      <c r="D122" s="45" t="s">
        <v>110</v>
      </c>
      <c r="E122" s="46">
        <v>1</v>
      </c>
      <c r="F122" s="54"/>
      <c r="G122" s="54"/>
      <c r="H122" s="54"/>
      <c r="I122" s="54"/>
      <c r="J122" s="54"/>
      <c r="K122" s="54"/>
      <c r="L122" s="47">
        <v>1874.33</v>
      </c>
      <c r="M122" s="48">
        <v>1578.61</v>
      </c>
      <c r="N122" s="47">
        <v>1474.85</v>
      </c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42">
        <f t="shared" si="7"/>
        <v>3</v>
      </c>
      <c r="AB122" s="43">
        <f t="shared" si="11"/>
        <v>1642.6000000000001</v>
      </c>
      <c r="AC122" s="43">
        <f t="shared" si="12"/>
        <v>1642.6000000000001</v>
      </c>
      <c r="AD122" s="44">
        <f t="shared" si="13"/>
        <v>12.619281394002599</v>
      </c>
    </row>
    <row r="123" spans="1:30" ht="13.5" customHeight="1">
      <c r="A123" s="29">
        <v>105</v>
      </c>
      <c r="B123" s="55"/>
      <c r="C123" s="45" t="s">
        <v>173</v>
      </c>
      <c r="D123" s="45" t="s">
        <v>110</v>
      </c>
      <c r="E123" s="46">
        <v>1</v>
      </c>
      <c r="F123" s="54"/>
      <c r="G123" s="54"/>
      <c r="H123" s="54"/>
      <c r="I123" s="54"/>
      <c r="J123" s="54"/>
      <c r="K123" s="54"/>
      <c r="L123" s="47">
        <v>2008.21</v>
      </c>
      <c r="M123" s="48">
        <v>1691.37</v>
      </c>
      <c r="N123" s="47">
        <v>1580.19</v>
      </c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42">
        <f t="shared" si="7"/>
        <v>3</v>
      </c>
      <c r="AB123" s="43">
        <f t="shared" si="11"/>
        <v>1759.93</v>
      </c>
      <c r="AC123" s="43">
        <f t="shared" si="12"/>
        <v>1759.93</v>
      </c>
      <c r="AD123" s="44">
        <f t="shared" si="13"/>
        <v>12.619377474044258</v>
      </c>
    </row>
    <row r="124" spans="1:30" ht="13.5" customHeight="1">
      <c r="A124" s="29">
        <v>106</v>
      </c>
      <c r="B124" s="55"/>
      <c r="C124" s="45" t="s">
        <v>174</v>
      </c>
      <c r="D124" s="45" t="s">
        <v>110</v>
      </c>
      <c r="E124" s="46">
        <v>1</v>
      </c>
      <c r="F124" s="54"/>
      <c r="G124" s="54"/>
      <c r="H124" s="54"/>
      <c r="I124" s="54"/>
      <c r="J124" s="54"/>
      <c r="K124" s="54"/>
      <c r="L124" s="47">
        <v>2142.09</v>
      </c>
      <c r="M124" s="48">
        <v>1804.12</v>
      </c>
      <c r="N124" s="47">
        <v>1685.54</v>
      </c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42">
        <f t="shared" si="7"/>
        <v>3</v>
      </c>
      <c r="AB124" s="43">
        <f t="shared" si="11"/>
        <v>1877.25</v>
      </c>
      <c r="AC124" s="43">
        <f t="shared" si="12"/>
        <v>1877.25</v>
      </c>
      <c r="AD124" s="44">
        <f t="shared" si="13"/>
        <v>12.619395438769645</v>
      </c>
    </row>
    <row r="125" spans="1:30" ht="13.5" customHeight="1">
      <c r="A125" s="29">
        <v>107</v>
      </c>
      <c r="B125" s="55"/>
      <c r="C125" s="45" t="s">
        <v>175</v>
      </c>
      <c r="D125" s="45" t="s">
        <v>110</v>
      </c>
      <c r="E125" s="46">
        <v>1</v>
      </c>
      <c r="F125" s="54"/>
      <c r="G125" s="54"/>
      <c r="H125" s="54"/>
      <c r="I125" s="54"/>
      <c r="J125" s="54"/>
      <c r="K125" s="54"/>
      <c r="L125" s="47">
        <v>2275.9699999999998</v>
      </c>
      <c r="M125" s="48">
        <v>1916.88</v>
      </c>
      <c r="N125" s="47">
        <v>1790.88</v>
      </c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42">
        <f t="shared" si="7"/>
        <v>3</v>
      </c>
      <c r="AB125" s="43">
        <f t="shared" si="11"/>
        <v>1994.5800000000002</v>
      </c>
      <c r="AC125" s="43">
        <f t="shared" si="12"/>
        <v>1994.5800000000002</v>
      </c>
      <c r="AD125" s="44">
        <f t="shared" si="13"/>
        <v>12.619473505335071</v>
      </c>
    </row>
    <row r="126" spans="1:30" ht="13.5" customHeight="1">
      <c r="A126" s="29">
        <v>108</v>
      </c>
      <c r="B126" s="55"/>
      <c r="C126" s="45" t="s">
        <v>176</v>
      </c>
      <c r="D126" s="45" t="s">
        <v>110</v>
      </c>
      <c r="E126" s="46">
        <v>1</v>
      </c>
      <c r="F126" s="54"/>
      <c r="G126" s="54"/>
      <c r="H126" s="54"/>
      <c r="I126" s="54"/>
      <c r="J126" s="54"/>
      <c r="K126" s="54"/>
      <c r="L126" s="47">
        <v>2409.85</v>
      </c>
      <c r="M126" s="48">
        <v>2029.64</v>
      </c>
      <c r="N126" s="47">
        <v>1896.23</v>
      </c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42">
        <f t="shared" si="7"/>
        <v>3</v>
      </c>
      <c r="AB126" s="43">
        <f t="shared" si="11"/>
        <v>2111.91</v>
      </c>
      <c r="AC126" s="43">
        <f t="shared" si="12"/>
        <v>2111.91</v>
      </c>
      <c r="AD126" s="44">
        <f t="shared" si="13"/>
        <v>12.619351303449649</v>
      </c>
    </row>
    <row r="127" spans="1:30" ht="13.5" customHeight="1">
      <c r="A127" s="29">
        <v>109</v>
      </c>
      <c r="B127" s="55"/>
      <c r="C127" s="45" t="s">
        <v>177</v>
      </c>
      <c r="D127" s="45" t="s">
        <v>110</v>
      </c>
      <c r="E127" s="46">
        <v>1</v>
      </c>
      <c r="F127" s="54"/>
      <c r="G127" s="54"/>
      <c r="H127" s="54"/>
      <c r="I127" s="54"/>
      <c r="J127" s="54"/>
      <c r="K127" s="54"/>
      <c r="L127" s="47">
        <v>1472.69</v>
      </c>
      <c r="M127" s="48">
        <v>1240.3399999999999</v>
      </c>
      <c r="N127" s="47">
        <v>1158.81</v>
      </c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42">
        <f t="shared" si="7"/>
        <v>3</v>
      </c>
      <c r="AB127" s="43">
        <f t="shared" si="11"/>
        <v>1290.6200000000001</v>
      </c>
      <c r="AC127" s="43">
        <f t="shared" si="12"/>
        <v>1290.6200000000001</v>
      </c>
      <c r="AD127" s="44">
        <f t="shared" si="13"/>
        <v>12.619298014007027</v>
      </c>
    </row>
    <row r="128" spans="1:30" ht="13.5" customHeight="1">
      <c r="A128" s="29">
        <v>110</v>
      </c>
      <c r="B128" s="55"/>
      <c r="C128" s="45" t="s">
        <v>178</v>
      </c>
      <c r="D128" s="45" t="s">
        <v>110</v>
      </c>
      <c r="E128" s="46">
        <v>1</v>
      </c>
      <c r="F128" s="54"/>
      <c r="G128" s="54"/>
      <c r="H128" s="54"/>
      <c r="I128" s="54"/>
      <c r="J128" s="54"/>
      <c r="K128" s="54"/>
      <c r="L128" s="47">
        <v>1740.45</v>
      </c>
      <c r="M128" s="48">
        <v>1465.85</v>
      </c>
      <c r="N128" s="47">
        <v>1369.5</v>
      </c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42">
        <f t="shared" si="7"/>
        <v>3</v>
      </c>
      <c r="AB128" s="43">
        <f t="shared" si="11"/>
        <v>1525.27</v>
      </c>
      <c r="AC128" s="43">
        <f t="shared" si="12"/>
        <v>1525.27</v>
      </c>
      <c r="AD128" s="44">
        <f t="shared" si="13"/>
        <v>12.619435818322913</v>
      </c>
    </row>
    <row r="129" spans="1:30" ht="13.5" customHeight="1">
      <c r="A129" s="29">
        <v>111</v>
      </c>
      <c r="B129" s="55"/>
      <c r="C129" s="45" t="s">
        <v>179</v>
      </c>
      <c r="D129" s="45" t="s">
        <v>110</v>
      </c>
      <c r="E129" s="46">
        <v>1</v>
      </c>
      <c r="F129" s="54"/>
      <c r="G129" s="54"/>
      <c r="H129" s="54"/>
      <c r="I129" s="54"/>
      <c r="J129" s="54"/>
      <c r="K129" s="54"/>
      <c r="L129" s="47">
        <v>2142.09</v>
      </c>
      <c r="M129" s="48">
        <v>1804.12</v>
      </c>
      <c r="N129" s="47">
        <v>1685.54</v>
      </c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42">
        <f t="shared" si="7"/>
        <v>3</v>
      </c>
      <c r="AB129" s="43">
        <f t="shared" si="11"/>
        <v>1877.25</v>
      </c>
      <c r="AC129" s="43">
        <f t="shared" si="12"/>
        <v>1877.25</v>
      </c>
      <c r="AD129" s="44">
        <f t="shared" si="13"/>
        <v>12.619395438769645</v>
      </c>
    </row>
    <row r="130" spans="1:30" ht="13.5" customHeight="1">
      <c r="A130" s="29">
        <v>112</v>
      </c>
      <c r="B130" s="55"/>
      <c r="C130" s="45" t="s">
        <v>180</v>
      </c>
      <c r="D130" s="45" t="s">
        <v>110</v>
      </c>
      <c r="E130" s="46">
        <v>1</v>
      </c>
      <c r="F130" s="54"/>
      <c r="G130" s="54"/>
      <c r="H130" s="54"/>
      <c r="I130" s="54"/>
      <c r="J130" s="54"/>
      <c r="K130" s="54"/>
      <c r="L130" s="47">
        <v>2677.61</v>
      </c>
      <c r="M130" s="48">
        <v>2255.15</v>
      </c>
      <c r="N130" s="47">
        <v>2106.92</v>
      </c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42">
        <f t="shared" si="7"/>
        <v>3</v>
      </c>
      <c r="AB130" s="43">
        <f t="shared" si="11"/>
        <v>2346.56</v>
      </c>
      <c r="AC130" s="43">
        <f t="shared" si="12"/>
        <v>2346.56</v>
      </c>
      <c r="AD130" s="44">
        <f t="shared" si="13"/>
        <v>12.619435547995769</v>
      </c>
    </row>
    <row r="131" spans="1:30" ht="13.5" customHeight="1">
      <c r="A131" s="29">
        <v>113</v>
      </c>
      <c r="B131" s="55"/>
      <c r="C131" s="45" t="s">
        <v>181</v>
      </c>
      <c r="D131" s="45" t="s">
        <v>110</v>
      </c>
      <c r="E131" s="46">
        <v>1</v>
      </c>
      <c r="F131" s="54"/>
      <c r="G131" s="54"/>
      <c r="H131" s="54"/>
      <c r="I131" s="54"/>
      <c r="J131" s="54"/>
      <c r="K131" s="54"/>
      <c r="L131" s="47">
        <v>4685.82</v>
      </c>
      <c r="M131" s="48">
        <v>3946.52</v>
      </c>
      <c r="N131" s="47">
        <v>3687.11</v>
      </c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42">
        <f t="shared" si="7"/>
        <v>3</v>
      </c>
      <c r="AB131" s="43">
        <f t="shared" si="11"/>
        <v>4106.49</v>
      </c>
      <c r="AC131" s="43">
        <f t="shared" si="12"/>
        <v>4106.49</v>
      </c>
      <c r="AD131" s="44">
        <f t="shared" si="13"/>
        <v>12.619410658623456</v>
      </c>
    </row>
    <row r="132" spans="1:30" ht="13.5" customHeight="1">
      <c r="A132" s="29">
        <v>114</v>
      </c>
      <c r="B132" s="55"/>
      <c r="C132" s="45" t="s">
        <v>182</v>
      </c>
      <c r="D132" s="45" t="s">
        <v>110</v>
      </c>
      <c r="E132" s="46">
        <v>1</v>
      </c>
      <c r="F132" s="54"/>
      <c r="G132" s="54"/>
      <c r="H132" s="54"/>
      <c r="I132" s="54"/>
      <c r="J132" s="54"/>
      <c r="K132" s="54"/>
      <c r="L132" s="47">
        <v>8032.84</v>
      </c>
      <c r="M132" s="48">
        <v>6765.46</v>
      </c>
      <c r="N132" s="47">
        <v>6320.77</v>
      </c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42">
        <f t="shared" si="7"/>
        <v>3</v>
      </c>
      <c r="AB132" s="43">
        <f t="shared" si="11"/>
        <v>7039.6900000000005</v>
      </c>
      <c r="AC132" s="43">
        <f t="shared" si="12"/>
        <v>7039.6900000000005</v>
      </c>
      <c r="AD132" s="44">
        <f t="shared" si="13"/>
        <v>12.619417621871886</v>
      </c>
    </row>
    <row r="133" spans="1:30" ht="13.5" customHeight="1">
      <c r="A133" s="29">
        <v>115</v>
      </c>
      <c r="B133" s="55"/>
      <c r="C133" s="45" t="s">
        <v>183</v>
      </c>
      <c r="D133" s="45" t="s">
        <v>110</v>
      </c>
      <c r="E133" s="46">
        <v>1</v>
      </c>
      <c r="F133" s="54"/>
      <c r="G133" s="54"/>
      <c r="H133" s="54"/>
      <c r="I133" s="54"/>
      <c r="J133" s="54"/>
      <c r="K133" s="54"/>
      <c r="L133" s="47">
        <v>2409.85</v>
      </c>
      <c r="M133" s="48">
        <v>2029.64</v>
      </c>
      <c r="N133" s="47">
        <v>1896.23</v>
      </c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42">
        <f t="shared" si="7"/>
        <v>3</v>
      </c>
      <c r="AB133" s="43">
        <f t="shared" si="11"/>
        <v>2111.91</v>
      </c>
      <c r="AC133" s="43">
        <f t="shared" si="12"/>
        <v>2111.91</v>
      </c>
      <c r="AD133" s="44">
        <f t="shared" si="13"/>
        <v>12.619351303449649</v>
      </c>
    </row>
    <row r="134" spans="1:30" ht="13.5" customHeight="1">
      <c r="A134" s="29">
        <v>116</v>
      </c>
      <c r="B134" s="55"/>
      <c r="C134" s="45" t="s">
        <v>184</v>
      </c>
      <c r="D134" s="45" t="s">
        <v>110</v>
      </c>
      <c r="E134" s="46">
        <v>1</v>
      </c>
      <c r="F134" s="54"/>
      <c r="G134" s="54"/>
      <c r="H134" s="54"/>
      <c r="I134" s="54"/>
      <c r="J134" s="54"/>
      <c r="K134" s="54"/>
      <c r="L134" s="47">
        <v>2543.73</v>
      </c>
      <c r="M134" s="48">
        <v>2142.4</v>
      </c>
      <c r="N134" s="47">
        <v>2001.58</v>
      </c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42">
        <f t="shared" si="7"/>
        <v>3</v>
      </c>
      <c r="AB134" s="43">
        <f t="shared" si="11"/>
        <v>2229.2400000000002</v>
      </c>
      <c r="AC134" s="43">
        <f t="shared" si="12"/>
        <v>2229.2400000000002</v>
      </c>
      <c r="AD134" s="44">
        <f t="shared" si="13"/>
        <v>12.619241965106976</v>
      </c>
    </row>
    <row r="135" spans="1:30" ht="13.5" customHeight="1">
      <c r="A135" s="29">
        <v>117</v>
      </c>
      <c r="B135" s="55"/>
      <c r="C135" s="45" t="s">
        <v>185</v>
      </c>
      <c r="D135" s="45" t="s">
        <v>110</v>
      </c>
      <c r="E135" s="46">
        <v>1</v>
      </c>
      <c r="F135" s="54"/>
      <c r="G135" s="54"/>
      <c r="H135" s="54"/>
      <c r="I135" s="54"/>
      <c r="J135" s="54"/>
      <c r="K135" s="54"/>
      <c r="L135" s="47">
        <v>2677.61</v>
      </c>
      <c r="M135" s="48">
        <v>2255.15</v>
      </c>
      <c r="N135" s="47">
        <v>2106.92</v>
      </c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42">
        <f t="shared" si="7"/>
        <v>3</v>
      </c>
      <c r="AB135" s="43">
        <f t="shared" si="11"/>
        <v>2346.56</v>
      </c>
      <c r="AC135" s="43">
        <f t="shared" si="12"/>
        <v>2346.56</v>
      </c>
      <c r="AD135" s="44">
        <f t="shared" si="13"/>
        <v>12.619435547995769</v>
      </c>
    </row>
    <row r="136" spans="1:30" ht="13.5" customHeight="1">
      <c r="A136" s="29">
        <v>118</v>
      </c>
      <c r="B136" s="55"/>
      <c r="C136" s="45" t="s">
        <v>186</v>
      </c>
      <c r="D136" s="45" t="s">
        <v>110</v>
      </c>
      <c r="E136" s="46">
        <v>1</v>
      </c>
      <c r="F136" s="54"/>
      <c r="G136" s="54"/>
      <c r="H136" s="54"/>
      <c r="I136" s="54"/>
      <c r="J136" s="54"/>
      <c r="K136" s="54"/>
      <c r="L136" s="47">
        <v>2811.49</v>
      </c>
      <c r="M136" s="48">
        <v>2367.91</v>
      </c>
      <c r="N136" s="47">
        <v>2212.27</v>
      </c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42">
        <f t="shared" si="7"/>
        <v>3</v>
      </c>
      <c r="AB136" s="43">
        <f t="shared" si="11"/>
        <v>2463.89</v>
      </c>
      <c r="AC136" s="43">
        <f t="shared" si="12"/>
        <v>2463.89</v>
      </c>
      <c r="AD136" s="44">
        <f t="shared" si="13"/>
        <v>12.619332610904952</v>
      </c>
    </row>
    <row r="137" spans="1:30" ht="13.5" customHeight="1">
      <c r="A137" s="29">
        <v>119</v>
      </c>
      <c r="B137" s="55"/>
      <c r="C137" s="45" t="s">
        <v>187</v>
      </c>
      <c r="D137" s="45" t="s">
        <v>110</v>
      </c>
      <c r="E137" s="46">
        <v>1</v>
      </c>
      <c r="F137" s="54"/>
      <c r="G137" s="54"/>
      <c r="H137" s="54"/>
      <c r="I137" s="54"/>
      <c r="J137" s="54"/>
      <c r="K137" s="54"/>
      <c r="L137" s="47">
        <v>5355.22</v>
      </c>
      <c r="M137" s="48">
        <v>4510.3100000000004</v>
      </c>
      <c r="N137" s="47">
        <v>4213.8500000000004</v>
      </c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42">
        <f t="shared" si="7"/>
        <v>3</v>
      </c>
      <c r="AB137" s="43">
        <f t="shared" si="11"/>
        <v>4693.13</v>
      </c>
      <c r="AC137" s="43">
        <f t="shared" si="12"/>
        <v>4693.13</v>
      </c>
      <c r="AD137" s="44">
        <f t="shared" si="13"/>
        <v>12.619289554024075</v>
      </c>
    </row>
    <row r="138" spans="1:30" ht="13.5" customHeight="1">
      <c r="A138" s="29">
        <v>120</v>
      </c>
      <c r="B138" s="55"/>
      <c r="C138" s="45" t="s">
        <v>188</v>
      </c>
      <c r="D138" s="45" t="s">
        <v>110</v>
      </c>
      <c r="E138" s="46">
        <v>1</v>
      </c>
      <c r="F138" s="54"/>
      <c r="G138" s="54"/>
      <c r="H138" s="54"/>
      <c r="I138" s="54"/>
      <c r="J138" s="54"/>
      <c r="K138" s="54"/>
      <c r="L138" s="47">
        <v>5355.22</v>
      </c>
      <c r="M138" s="48">
        <v>4510.3100000000004</v>
      </c>
      <c r="N138" s="47">
        <v>4213.8500000000004</v>
      </c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42">
        <f t="shared" si="7"/>
        <v>3</v>
      </c>
      <c r="AB138" s="43">
        <f t="shared" si="11"/>
        <v>4693.13</v>
      </c>
      <c r="AC138" s="43">
        <f t="shared" si="12"/>
        <v>4693.13</v>
      </c>
      <c r="AD138" s="44">
        <f t="shared" si="13"/>
        <v>12.619289554024075</v>
      </c>
    </row>
    <row r="139" spans="1:30" ht="13.5" customHeight="1">
      <c r="A139" s="29">
        <v>121</v>
      </c>
      <c r="B139" s="55"/>
      <c r="C139" s="45" t="s">
        <v>189</v>
      </c>
      <c r="D139" s="45" t="s">
        <v>110</v>
      </c>
      <c r="E139" s="46">
        <v>1</v>
      </c>
      <c r="F139" s="54"/>
      <c r="G139" s="54"/>
      <c r="H139" s="54"/>
      <c r="I139" s="54"/>
      <c r="J139" s="54"/>
      <c r="K139" s="54"/>
      <c r="L139" s="47">
        <v>7631.2</v>
      </c>
      <c r="M139" s="48">
        <v>6427.19</v>
      </c>
      <c r="N139" s="47">
        <v>6004.73</v>
      </c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42">
        <f t="shared" si="7"/>
        <v>3</v>
      </c>
      <c r="AB139" s="43">
        <f t="shared" si="11"/>
        <v>6687.71</v>
      </c>
      <c r="AC139" s="43">
        <f t="shared" si="12"/>
        <v>6687.71</v>
      </c>
      <c r="AD139" s="44">
        <f t="shared" si="13"/>
        <v>12.61942799893006</v>
      </c>
    </row>
    <row r="140" spans="1:30" ht="13.5" customHeight="1">
      <c r="A140" s="29">
        <v>122</v>
      </c>
      <c r="B140" s="55"/>
      <c r="C140" s="45" t="s">
        <v>190</v>
      </c>
      <c r="D140" s="45" t="s">
        <v>110</v>
      </c>
      <c r="E140" s="46">
        <v>1</v>
      </c>
      <c r="F140" s="54"/>
      <c r="G140" s="54"/>
      <c r="H140" s="54"/>
      <c r="I140" s="54"/>
      <c r="J140" s="54"/>
      <c r="K140" s="54"/>
      <c r="L140" s="47">
        <v>7898.96</v>
      </c>
      <c r="M140" s="48">
        <v>6652.71</v>
      </c>
      <c r="N140" s="47">
        <v>6215.42</v>
      </c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42">
        <f t="shared" si="7"/>
        <v>3</v>
      </c>
      <c r="AB140" s="43">
        <f t="shared" si="11"/>
        <v>6922.37</v>
      </c>
      <c r="AC140" s="43">
        <f t="shared" si="12"/>
        <v>6922.37</v>
      </c>
      <c r="AD140" s="44">
        <f t="shared" si="13"/>
        <v>12.619413430427878</v>
      </c>
    </row>
    <row r="141" spans="1:30" ht="13.5" customHeight="1">
      <c r="A141" s="29">
        <v>123</v>
      </c>
      <c r="B141" s="55"/>
      <c r="C141" s="45" t="s">
        <v>191</v>
      </c>
      <c r="D141" s="45" t="s">
        <v>110</v>
      </c>
      <c r="E141" s="46">
        <v>1</v>
      </c>
      <c r="F141" s="54"/>
      <c r="G141" s="54"/>
      <c r="H141" s="54"/>
      <c r="I141" s="54"/>
      <c r="J141" s="54"/>
      <c r="K141" s="54"/>
      <c r="L141" s="47">
        <v>8300.6</v>
      </c>
      <c r="M141" s="48">
        <v>6990.98</v>
      </c>
      <c r="N141" s="47">
        <v>6531.46</v>
      </c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42">
        <f t="shared" si="7"/>
        <v>3</v>
      </c>
      <c r="AB141" s="43">
        <f t="shared" si="11"/>
        <v>7274.35</v>
      </c>
      <c r="AC141" s="43">
        <f t="shared" si="12"/>
        <v>7274.35</v>
      </c>
      <c r="AD141" s="44">
        <f t="shared" si="13"/>
        <v>12.619404092914458</v>
      </c>
    </row>
    <row r="142" spans="1:30" ht="13.5" customHeight="1">
      <c r="A142" s="29">
        <v>124</v>
      </c>
      <c r="B142" s="55"/>
      <c r="C142" s="45" t="s">
        <v>192</v>
      </c>
      <c r="D142" s="45" t="s">
        <v>110</v>
      </c>
      <c r="E142" s="46">
        <v>1</v>
      </c>
      <c r="F142" s="54"/>
      <c r="G142" s="54"/>
      <c r="H142" s="54"/>
      <c r="I142" s="54"/>
      <c r="J142" s="54"/>
      <c r="K142" s="54"/>
      <c r="L142" s="47">
        <v>8300.6</v>
      </c>
      <c r="M142" s="48">
        <v>6990.98</v>
      </c>
      <c r="N142" s="47">
        <v>6531.46</v>
      </c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42">
        <f t="shared" si="7"/>
        <v>3</v>
      </c>
      <c r="AB142" s="43">
        <f t="shared" si="11"/>
        <v>7274.35</v>
      </c>
      <c r="AC142" s="43">
        <f t="shared" si="12"/>
        <v>7274.35</v>
      </c>
      <c r="AD142" s="44">
        <f t="shared" si="13"/>
        <v>12.619404092914458</v>
      </c>
    </row>
    <row r="143" spans="1:30" ht="13.5" customHeight="1">
      <c r="A143" s="29">
        <v>125</v>
      </c>
      <c r="B143" s="55"/>
      <c r="C143" s="45" t="s">
        <v>193</v>
      </c>
      <c r="D143" s="45" t="s">
        <v>110</v>
      </c>
      <c r="E143" s="46">
        <v>1</v>
      </c>
      <c r="F143" s="54"/>
      <c r="G143" s="54"/>
      <c r="H143" s="54"/>
      <c r="I143" s="54"/>
      <c r="J143" s="54"/>
      <c r="K143" s="54"/>
      <c r="L143" s="47">
        <v>13120.3</v>
      </c>
      <c r="M143" s="48">
        <v>11050.26</v>
      </c>
      <c r="N143" s="47">
        <v>10323.92</v>
      </c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42">
        <f t="shared" si="7"/>
        <v>3</v>
      </c>
      <c r="AB143" s="43">
        <f t="shared" si="11"/>
        <v>11498.16</v>
      </c>
      <c r="AC143" s="43">
        <f t="shared" si="12"/>
        <v>11498.16</v>
      </c>
      <c r="AD143" s="44">
        <f t="shared" si="13"/>
        <v>12.619395675978289</v>
      </c>
    </row>
    <row r="144" spans="1:30" ht="13.5" customHeight="1">
      <c r="A144" s="29">
        <v>126</v>
      </c>
      <c r="B144" s="55"/>
      <c r="C144" s="45" t="s">
        <v>194</v>
      </c>
      <c r="D144" s="45" t="s">
        <v>70</v>
      </c>
      <c r="E144" s="46">
        <v>1</v>
      </c>
      <c r="F144" s="54"/>
      <c r="G144" s="54"/>
      <c r="H144" s="54"/>
      <c r="I144" s="54"/>
      <c r="J144" s="54"/>
      <c r="K144" s="54"/>
      <c r="L144" s="47">
        <v>40.840000000000003</v>
      </c>
      <c r="M144" s="48">
        <v>34.4</v>
      </c>
      <c r="N144" s="47">
        <v>32.130000000000003</v>
      </c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42">
        <f t="shared" si="7"/>
        <v>3</v>
      </c>
      <c r="AB144" s="43">
        <f t="shared" si="11"/>
        <v>35.79</v>
      </c>
      <c r="AC144" s="43">
        <f t="shared" si="12"/>
        <v>35.79</v>
      </c>
      <c r="AD144" s="44">
        <f t="shared" si="13"/>
        <v>12.624496242351988</v>
      </c>
    </row>
    <row r="145" spans="1:30" ht="13.5" customHeight="1">
      <c r="A145" s="29">
        <v>127</v>
      </c>
      <c r="B145" s="55"/>
      <c r="C145" s="45" t="s">
        <v>195</v>
      </c>
      <c r="D145" s="45" t="s">
        <v>70</v>
      </c>
      <c r="E145" s="46">
        <v>1</v>
      </c>
      <c r="F145" s="54"/>
      <c r="G145" s="54"/>
      <c r="H145" s="54"/>
      <c r="I145" s="54"/>
      <c r="J145" s="54"/>
      <c r="K145" s="54"/>
      <c r="L145" s="47">
        <v>68.069999999999993</v>
      </c>
      <c r="M145" s="48">
        <v>57.33</v>
      </c>
      <c r="N145" s="47">
        <v>53.56</v>
      </c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42">
        <f t="shared" si="7"/>
        <v>3</v>
      </c>
      <c r="AB145" s="43">
        <f t="shared" si="11"/>
        <v>59.660000000000004</v>
      </c>
      <c r="AC145" s="43">
        <f t="shared" si="12"/>
        <v>59.660000000000004</v>
      </c>
      <c r="AD145" s="44">
        <f t="shared" si="13"/>
        <v>12.619577783177069</v>
      </c>
    </row>
    <row r="146" spans="1:30" ht="13.5" customHeight="1">
      <c r="A146" s="29">
        <v>128</v>
      </c>
      <c r="B146" s="55"/>
      <c r="C146" s="45" t="s">
        <v>196</v>
      </c>
      <c r="D146" s="45" t="s">
        <v>70</v>
      </c>
      <c r="E146" s="46">
        <v>1</v>
      </c>
      <c r="F146" s="54"/>
      <c r="G146" s="54"/>
      <c r="H146" s="54"/>
      <c r="I146" s="54"/>
      <c r="J146" s="54"/>
      <c r="K146" s="54"/>
      <c r="L146" s="47">
        <v>95.3</v>
      </c>
      <c r="M146" s="48">
        <v>80.27</v>
      </c>
      <c r="N146" s="47">
        <v>74.989999999999995</v>
      </c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42">
        <f t="shared" si="7"/>
        <v>3</v>
      </c>
      <c r="AB146" s="43">
        <f t="shared" si="11"/>
        <v>83.52</v>
      </c>
      <c r="AC146" s="43">
        <f t="shared" si="12"/>
        <v>83.52</v>
      </c>
      <c r="AD146" s="44">
        <f t="shared" si="13"/>
        <v>12.617135830110824</v>
      </c>
    </row>
    <row r="147" spans="1:30" ht="13.5" customHeight="1">
      <c r="A147" s="29">
        <v>129</v>
      </c>
      <c r="B147" s="55"/>
      <c r="C147" s="3" t="s">
        <v>197</v>
      </c>
      <c r="D147" s="3"/>
      <c r="E147" s="3"/>
      <c r="F147" s="3"/>
      <c r="G147" s="3"/>
      <c r="H147" s="3"/>
      <c r="I147" s="54"/>
      <c r="J147" s="54"/>
      <c r="K147" s="54"/>
      <c r="L147" s="47"/>
      <c r="M147" s="48"/>
      <c r="N147" s="47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42">
        <f t="shared" si="7"/>
        <v>0</v>
      </c>
      <c r="AB147" s="43"/>
      <c r="AC147" s="43"/>
      <c r="AD147" s="44"/>
    </row>
    <row r="148" spans="1:30" ht="13.5" customHeight="1">
      <c r="A148" s="29">
        <v>130</v>
      </c>
      <c r="B148" s="55"/>
      <c r="C148" s="3" t="s">
        <v>198</v>
      </c>
      <c r="D148" s="3"/>
      <c r="E148" s="3"/>
      <c r="F148" s="3"/>
      <c r="G148" s="3"/>
      <c r="H148" s="3"/>
      <c r="I148" s="54"/>
      <c r="J148" s="54"/>
      <c r="K148" s="54"/>
      <c r="L148" s="47"/>
      <c r="M148" s="48"/>
      <c r="N148" s="47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42">
        <f t="shared" ref="AA148:AA211" si="14">COUNTIF(K148:Z148,"&gt;0")</f>
        <v>0</v>
      </c>
      <c r="AB148" s="43"/>
      <c r="AC148" s="43"/>
      <c r="AD148" s="44"/>
    </row>
    <row r="149" spans="1:30" ht="13.5" customHeight="1">
      <c r="A149" s="29">
        <v>131</v>
      </c>
      <c r="B149" s="55"/>
      <c r="C149" s="57" t="s">
        <v>199</v>
      </c>
      <c r="D149" s="45"/>
      <c r="E149" s="46"/>
      <c r="F149" s="54"/>
      <c r="G149" s="54"/>
      <c r="H149" s="54"/>
      <c r="I149" s="54"/>
      <c r="J149" s="54"/>
      <c r="K149" s="54"/>
      <c r="L149" s="47"/>
      <c r="M149" s="48"/>
      <c r="N149" s="47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42">
        <f t="shared" si="14"/>
        <v>0</v>
      </c>
      <c r="AB149" s="43"/>
      <c r="AC149" s="43"/>
      <c r="AD149" s="44"/>
    </row>
    <row r="150" spans="1:30" ht="13.5" customHeight="1">
      <c r="A150" s="29">
        <v>132</v>
      </c>
      <c r="B150" s="55"/>
      <c r="C150" s="45" t="s">
        <v>200</v>
      </c>
      <c r="D150" s="45" t="s">
        <v>201</v>
      </c>
      <c r="E150" s="46">
        <v>1</v>
      </c>
      <c r="F150" s="54"/>
      <c r="G150" s="54"/>
      <c r="H150" s="54"/>
      <c r="I150" s="54"/>
      <c r="J150" s="54"/>
      <c r="K150" s="54"/>
      <c r="L150" s="47">
        <v>28181.88</v>
      </c>
      <c r="M150" s="48">
        <v>23735.51</v>
      </c>
      <c r="N150" s="47">
        <v>22175.360000000001</v>
      </c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42">
        <f t="shared" si="14"/>
        <v>3</v>
      </c>
      <c r="AB150" s="43">
        <f>CEILING(SUM(K150:Z150)/COUNTIF(K150:Z150,"&gt;0"),0.01)</f>
        <v>24697.59</v>
      </c>
      <c r="AC150" s="43">
        <f>AB150*E150</f>
        <v>24697.59</v>
      </c>
      <c r="AD150" s="44">
        <f>STDEV(K150:Z150)/AB150*100</f>
        <v>12.619411304991912</v>
      </c>
    </row>
    <row r="151" spans="1:30" ht="13.5" customHeight="1">
      <c r="A151" s="29">
        <v>133</v>
      </c>
      <c r="B151" s="55"/>
      <c r="C151" s="45" t="s">
        <v>202</v>
      </c>
      <c r="D151" s="45" t="s">
        <v>201</v>
      </c>
      <c r="E151" s="46">
        <v>1</v>
      </c>
      <c r="F151" s="54"/>
      <c r="G151" s="54"/>
      <c r="H151" s="54"/>
      <c r="I151" s="54"/>
      <c r="J151" s="54"/>
      <c r="K151" s="54"/>
      <c r="L151" s="47">
        <v>32532.99</v>
      </c>
      <c r="M151" s="48">
        <v>27400.13</v>
      </c>
      <c r="N151" s="47">
        <v>25599.11</v>
      </c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42">
        <f t="shared" si="14"/>
        <v>3</v>
      </c>
      <c r="AB151" s="43">
        <f>CEILING(SUM(K151:Z151)/COUNTIF(K151:Z151,"&gt;0"),0.01)</f>
        <v>28510.75</v>
      </c>
      <c r="AC151" s="43">
        <f>AB151*E151</f>
        <v>28510.75</v>
      </c>
      <c r="AD151" s="44">
        <f>STDEV(K151:Z151)/AB151*100</f>
        <v>12.619394520963475</v>
      </c>
    </row>
    <row r="152" spans="1:30" ht="13.5" customHeight="1">
      <c r="A152" s="29">
        <v>134</v>
      </c>
      <c r="B152" s="55"/>
      <c r="C152" s="45" t="s">
        <v>203</v>
      </c>
      <c r="D152" s="45" t="s">
        <v>201</v>
      </c>
      <c r="E152" s="46">
        <v>1</v>
      </c>
      <c r="F152" s="54"/>
      <c r="G152" s="54"/>
      <c r="H152" s="54"/>
      <c r="I152" s="54"/>
      <c r="J152" s="54"/>
      <c r="K152" s="54"/>
      <c r="L152" s="47">
        <v>33737.919999999998</v>
      </c>
      <c r="M152" s="48">
        <v>28414.95</v>
      </c>
      <c r="N152" s="47">
        <v>26547.23</v>
      </c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42">
        <f t="shared" si="14"/>
        <v>3</v>
      </c>
      <c r="AB152" s="43">
        <f>CEILING(SUM(K152:Z152)/COUNTIF(K152:Z152,"&gt;0"),0.01)</f>
        <v>29566.7</v>
      </c>
      <c r="AC152" s="43">
        <f>AB152*E152</f>
        <v>29566.7</v>
      </c>
      <c r="AD152" s="44">
        <f>STDEV(K152:Z152)/AB152*100</f>
        <v>12.619397721609454</v>
      </c>
    </row>
    <row r="153" spans="1:30" ht="13.5" customHeight="1">
      <c r="A153" s="29">
        <v>135</v>
      </c>
      <c r="B153" s="55"/>
      <c r="C153" s="57" t="s">
        <v>204</v>
      </c>
      <c r="D153" s="45"/>
      <c r="E153" s="46"/>
      <c r="F153" s="54"/>
      <c r="G153" s="54"/>
      <c r="H153" s="54"/>
      <c r="I153" s="54"/>
      <c r="J153" s="54"/>
      <c r="K153" s="54"/>
      <c r="L153" s="47"/>
      <c r="M153" s="48"/>
      <c r="N153" s="47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42">
        <f t="shared" si="14"/>
        <v>0</v>
      </c>
      <c r="AB153" s="43"/>
      <c r="AC153" s="43"/>
      <c r="AD153" s="44"/>
    </row>
    <row r="154" spans="1:30" ht="13.5" customHeight="1">
      <c r="A154" s="29">
        <v>136</v>
      </c>
      <c r="B154" s="55"/>
      <c r="C154" s="45" t="s">
        <v>205</v>
      </c>
      <c r="D154" s="45" t="s">
        <v>201</v>
      </c>
      <c r="E154" s="46">
        <v>1</v>
      </c>
      <c r="F154" s="54"/>
      <c r="G154" s="54"/>
      <c r="H154" s="54"/>
      <c r="I154" s="54"/>
      <c r="J154" s="54"/>
      <c r="K154" s="54"/>
      <c r="L154" s="47">
        <v>29862.07</v>
      </c>
      <c r="M154" s="48">
        <v>25150.61</v>
      </c>
      <c r="N154" s="47">
        <v>23497.45</v>
      </c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42">
        <f t="shared" si="14"/>
        <v>3</v>
      </c>
      <c r="AB154" s="43">
        <f>CEILING(SUM(K154:Z154)/COUNTIF(K154:Z154,"&gt;0"),0.01)</f>
        <v>26170.05</v>
      </c>
      <c r="AC154" s="43">
        <f>AB154*E154</f>
        <v>26170.05</v>
      </c>
      <c r="AD154" s="44">
        <f>STDEV(K154:Z154)/AB154*100</f>
        <v>12.619401271860697</v>
      </c>
    </row>
    <row r="155" spans="1:30" ht="13.5" customHeight="1">
      <c r="A155" s="29">
        <v>137</v>
      </c>
      <c r="B155" s="55"/>
      <c r="C155" s="45" t="s">
        <v>202</v>
      </c>
      <c r="D155" s="45" t="s">
        <v>201</v>
      </c>
      <c r="E155" s="46">
        <v>1</v>
      </c>
      <c r="F155" s="54"/>
      <c r="G155" s="54"/>
      <c r="H155" s="54"/>
      <c r="I155" s="54"/>
      <c r="J155" s="54"/>
      <c r="K155" s="54"/>
      <c r="L155" s="47">
        <v>33276.03</v>
      </c>
      <c r="M155" s="48">
        <v>28025.93</v>
      </c>
      <c r="N155" s="47">
        <v>26183.78</v>
      </c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42">
        <f t="shared" si="14"/>
        <v>3</v>
      </c>
      <c r="AB155" s="43">
        <f>CEILING(SUM(K155:Z155)/COUNTIF(K155:Z155,"&gt;0"),0.01)</f>
        <v>29161.920000000002</v>
      </c>
      <c r="AC155" s="43">
        <f>AB155*E155</f>
        <v>29161.920000000002</v>
      </c>
      <c r="AD155" s="44">
        <f>STDEV(K155:Z155)/AB155*100</f>
        <v>12.61940439129234</v>
      </c>
    </row>
    <row r="156" spans="1:30" ht="13.5" customHeight="1">
      <c r="A156" s="29">
        <v>138</v>
      </c>
      <c r="B156" s="55"/>
      <c r="C156" s="45" t="s">
        <v>203</v>
      </c>
      <c r="D156" s="45" t="s">
        <v>201</v>
      </c>
      <c r="E156" s="46">
        <v>1</v>
      </c>
      <c r="F156" s="54"/>
      <c r="G156" s="54"/>
      <c r="H156" s="54"/>
      <c r="I156" s="54"/>
      <c r="J156" s="54"/>
      <c r="K156" s="54"/>
      <c r="L156" s="47">
        <v>34186.43</v>
      </c>
      <c r="M156" s="48">
        <v>28792.69</v>
      </c>
      <c r="N156" s="47">
        <v>26900.14</v>
      </c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42">
        <f t="shared" si="14"/>
        <v>3</v>
      </c>
      <c r="AB156" s="43">
        <f>CEILING(SUM(K156:Z156)/COUNTIF(K156:Z156,"&gt;0"),0.01)</f>
        <v>29959.760000000002</v>
      </c>
      <c r="AC156" s="43">
        <f>AB156*E156</f>
        <v>29959.760000000002</v>
      </c>
      <c r="AD156" s="44">
        <f>STDEV(K156:Z156)/AB156*100</f>
        <v>12.619410325106987</v>
      </c>
    </row>
    <row r="157" spans="1:30" ht="13.5" customHeight="1">
      <c r="A157" s="29">
        <v>139</v>
      </c>
      <c r="B157" s="55"/>
      <c r="C157" s="57" t="s">
        <v>206</v>
      </c>
      <c r="D157" s="45"/>
      <c r="E157" s="46"/>
      <c r="F157" s="54"/>
      <c r="G157" s="54"/>
      <c r="H157" s="54"/>
      <c r="I157" s="54"/>
      <c r="J157" s="54"/>
      <c r="K157" s="54"/>
      <c r="L157" s="47"/>
      <c r="M157" s="48">
        <v>0</v>
      </c>
      <c r="N157" s="47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42">
        <f t="shared" si="14"/>
        <v>0</v>
      </c>
      <c r="AB157" s="43"/>
      <c r="AC157" s="43"/>
      <c r="AD157" s="44"/>
    </row>
    <row r="158" spans="1:30" ht="13.5" customHeight="1">
      <c r="A158" s="29">
        <v>140</v>
      </c>
      <c r="B158" s="55"/>
      <c r="C158" s="45" t="s">
        <v>207</v>
      </c>
      <c r="D158" s="45" t="s">
        <v>201</v>
      </c>
      <c r="E158" s="46">
        <v>1</v>
      </c>
      <c r="F158" s="54"/>
      <c r="G158" s="54"/>
      <c r="H158" s="54"/>
      <c r="I158" s="54"/>
      <c r="J158" s="54"/>
      <c r="K158" s="54"/>
      <c r="L158" s="47">
        <v>38407.68</v>
      </c>
      <c r="M158" s="48">
        <v>32347.94</v>
      </c>
      <c r="N158" s="47">
        <v>30221.7</v>
      </c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42">
        <f t="shared" si="14"/>
        <v>3</v>
      </c>
      <c r="AB158" s="43">
        <f>CEILING(SUM(K158:Z158)/COUNTIF(K158:Z158,"&gt;0"),0.01)</f>
        <v>33659.11</v>
      </c>
      <c r="AC158" s="43">
        <f>AB158*E158</f>
        <v>33659.11</v>
      </c>
      <c r="AD158" s="44">
        <f>STDEV(K158:Z158)/AB158*100</f>
        <v>12.619406683631382</v>
      </c>
    </row>
    <row r="159" spans="1:30" ht="13.5" customHeight="1">
      <c r="A159" s="29">
        <v>141</v>
      </c>
      <c r="B159" s="55"/>
      <c r="C159" s="45" t="s">
        <v>202</v>
      </c>
      <c r="D159" s="45" t="s">
        <v>201</v>
      </c>
      <c r="E159" s="46">
        <v>1</v>
      </c>
      <c r="F159" s="54"/>
      <c r="G159" s="54"/>
      <c r="H159" s="54"/>
      <c r="I159" s="54"/>
      <c r="J159" s="54"/>
      <c r="K159" s="54"/>
      <c r="L159" s="47">
        <v>40268.620000000003</v>
      </c>
      <c r="M159" s="48">
        <v>33915.269999999997</v>
      </c>
      <c r="N159" s="47">
        <v>31686.01</v>
      </c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42">
        <f t="shared" si="14"/>
        <v>3</v>
      </c>
      <c r="AB159" s="43">
        <f>CEILING(SUM(K159:Z159)/COUNTIF(K159:Z159,"&gt;0"),0.01)</f>
        <v>35289.97</v>
      </c>
      <c r="AC159" s="43">
        <f>AB159*E159</f>
        <v>35289.97</v>
      </c>
      <c r="AD159" s="44">
        <f>STDEV(K159:Z159)/AB159*100</f>
        <v>12.619408378638347</v>
      </c>
    </row>
    <row r="160" spans="1:30" ht="13.5" customHeight="1">
      <c r="A160" s="29">
        <v>142</v>
      </c>
      <c r="B160" s="55"/>
      <c r="C160" s="45" t="s">
        <v>203</v>
      </c>
      <c r="D160" s="45" t="s">
        <v>201</v>
      </c>
      <c r="E160" s="46">
        <v>1</v>
      </c>
      <c r="F160" s="54"/>
      <c r="G160" s="54"/>
      <c r="H160" s="54"/>
      <c r="I160" s="54"/>
      <c r="J160" s="54"/>
      <c r="K160" s="54"/>
      <c r="L160" s="47">
        <v>40871.08</v>
      </c>
      <c r="M160" s="48">
        <v>34422.68</v>
      </c>
      <c r="N160" s="47">
        <v>32160.07</v>
      </c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42">
        <f t="shared" si="14"/>
        <v>3</v>
      </c>
      <c r="AB160" s="43">
        <f>CEILING(SUM(K160:Z160)/COUNTIF(K160:Z160,"&gt;0"),0.01)</f>
        <v>35817.950000000004</v>
      </c>
      <c r="AC160" s="43">
        <f>AB160*E160</f>
        <v>35817.950000000004</v>
      </c>
      <c r="AD160" s="44">
        <f>STDEV(K160:Z160)/AB160*100</f>
        <v>12.61939993079976</v>
      </c>
    </row>
    <row r="161" spans="1:30" ht="13.5" customHeight="1">
      <c r="A161" s="29">
        <v>143</v>
      </c>
      <c r="B161" s="55"/>
      <c r="C161" s="57" t="s">
        <v>208</v>
      </c>
      <c r="D161" s="45"/>
      <c r="E161" s="46"/>
      <c r="F161" s="54"/>
      <c r="G161" s="54"/>
      <c r="H161" s="54"/>
      <c r="I161" s="54"/>
      <c r="J161" s="54"/>
      <c r="K161" s="54"/>
      <c r="L161" s="47"/>
      <c r="M161" s="48"/>
      <c r="N161" s="47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42">
        <f t="shared" si="14"/>
        <v>0</v>
      </c>
      <c r="AB161" s="43"/>
      <c r="AC161" s="43"/>
      <c r="AD161" s="44"/>
    </row>
    <row r="162" spans="1:30" ht="13.5" customHeight="1">
      <c r="A162" s="29">
        <v>144</v>
      </c>
      <c r="B162" s="55"/>
      <c r="C162" s="45" t="s">
        <v>209</v>
      </c>
      <c r="D162" s="45" t="s">
        <v>201</v>
      </c>
      <c r="E162" s="46">
        <v>1</v>
      </c>
      <c r="F162" s="54"/>
      <c r="G162" s="54"/>
      <c r="H162" s="54"/>
      <c r="I162" s="54"/>
      <c r="J162" s="54"/>
      <c r="K162" s="54"/>
      <c r="L162" s="47">
        <v>43824.480000000003</v>
      </c>
      <c r="M162" s="48">
        <v>36910.11</v>
      </c>
      <c r="N162" s="47">
        <v>34484</v>
      </c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42">
        <f t="shared" si="14"/>
        <v>3</v>
      </c>
      <c r="AB162" s="43">
        <f>CEILING(SUM(K162:Z162)/COUNTIF(K162:Z162,"&gt;0"),0.01)</f>
        <v>38406.200000000004</v>
      </c>
      <c r="AC162" s="43">
        <f>AB162*E162</f>
        <v>38406.200000000004</v>
      </c>
      <c r="AD162" s="44">
        <f>STDEV(K162:Z162)/AB162*100</f>
        <v>12.619401711787798</v>
      </c>
    </row>
    <row r="163" spans="1:30" ht="13.5" customHeight="1">
      <c r="A163" s="29">
        <v>145</v>
      </c>
      <c r="B163" s="55"/>
      <c r="C163" s="45" t="s">
        <v>202</v>
      </c>
      <c r="D163" s="45" t="s">
        <v>201</v>
      </c>
      <c r="E163" s="46">
        <v>1</v>
      </c>
      <c r="F163" s="54"/>
      <c r="G163" s="54"/>
      <c r="H163" s="54"/>
      <c r="I163" s="54"/>
      <c r="J163" s="54"/>
      <c r="K163" s="54"/>
      <c r="L163" s="47">
        <v>46060.29</v>
      </c>
      <c r="M163" s="48">
        <v>38793.17</v>
      </c>
      <c r="N163" s="47">
        <v>36243.279999999999</v>
      </c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42">
        <f t="shared" si="14"/>
        <v>3</v>
      </c>
      <c r="AB163" s="43">
        <f>CEILING(SUM(K163:Z163)/COUNTIF(K163:Z163,"&gt;0"),0.01)</f>
        <v>40365.58</v>
      </c>
      <c r="AC163" s="43">
        <f>AB163*E163</f>
        <v>40365.58</v>
      </c>
      <c r="AD163" s="44">
        <f>STDEV(K163:Z163)/AB163*100</f>
        <v>12.619404895531655</v>
      </c>
    </row>
    <row r="164" spans="1:30" ht="13.5" customHeight="1">
      <c r="A164" s="29">
        <v>146</v>
      </c>
      <c r="B164" s="55"/>
      <c r="C164" s="45" t="s">
        <v>203</v>
      </c>
      <c r="D164" s="45" t="s">
        <v>201</v>
      </c>
      <c r="E164" s="46">
        <v>1</v>
      </c>
      <c r="F164" s="54"/>
      <c r="G164" s="54"/>
      <c r="H164" s="54"/>
      <c r="I164" s="54"/>
      <c r="J164" s="54"/>
      <c r="K164" s="54"/>
      <c r="L164" s="47">
        <v>47680.24</v>
      </c>
      <c r="M164" s="48">
        <v>40157.53</v>
      </c>
      <c r="N164" s="47">
        <v>37517.97</v>
      </c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42">
        <f t="shared" si="14"/>
        <v>3</v>
      </c>
      <c r="AB164" s="43">
        <f>CEILING(SUM(K164:Z164)/COUNTIF(K164:Z164,"&gt;0"),0.01)</f>
        <v>41785.25</v>
      </c>
      <c r="AC164" s="43">
        <f>AB164*E164</f>
        <v>41785.25</v>
      </c>
      <c r="AD164" s="44">
        <f>STDEV(K164:Z164)/AB164*100</f>
        <v>12.619398988208108</v>
      </c>
    </row>
    <row r="165" spans="1:30" ht="13.5" customHeight="1">
      <c r="A165" s="29">
        <v>147</v>
      </c>
      <c r="B165" s="55"/>
      <c r="C165" s="57" t="s">
        <v>210</v>
      </c>
      <c r="D165" s="45"/>
      <c r="E165" s="46"/>
      <c r="F165" s="54"/>
      <c r="G165" s="54"/>
      <c r="H165" s="54"/>
      <c r="I165" s="54"/>
      <c r="J165" s="54"/>
      <c r="K165" s="54"/>
      <c r="L165" s="47"/>
      <c r="M165" s="48"/>
      <c r="N165" s="47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42">
        <f t="shared" si="14"/>
        <v>0</v>
      </c>
      <c r="AB165" s="43"/>
      <c r="AC165" s="43"/>
      <c r="AD165" s="44"/>
    </row>
    <row r="166" spans="1:30" ht="13.5" customHeight="1">
      <c r="A166" s="29">
        <v>148</v>
      </c>
      <c r="B166" s="55"/>
      <c r="C166" s="45" t="s">
        <v>211</v>
      </c>
      <c r="D166" s="45" t="s">
        <v>201</v>
      </c>
      <c r="E166" s="46">
        <v>1</v>
      </c>
      <c r="F166" s="54"/>
      <c r="G166" s="54"/>
      <c r="H166" s="54"/>
      <c r="I166" s="54"/>
      <c r="J166" s="54"/>
      <c r="K166" s="54"/>
      <c r="L166" s="47">
        <v>49268.07</v>
      </c>
      <c r="M166" s="48">
        <v>41494.85</v>
      </c>
      <c r="N166" s="47">
        <v>38767.379999999997</v>
      </c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42">
        <f t="shared" si="14"/>
        <v>3</v>
      </c>
      <c r="AB166" s="43">
        <f>CEILING(SUM(K166:Z166)/COUNTIF(K166:Z166,"&gt;0"),0.01)</f>
        <v>43176.770000000004</v>
      </c>
      <c r="AC166" s="43">
        <f>AB166*E166</f>
        <v>43176.770000000004</v>
      </c>
      <c r="AD166" s="44">
        <f>STDEV(K166:Z166)/AB166*100</f>
        <v>12.619394906386795</v>
      </c>
    </row>
    <row r="167" spans="1:30" ht="13.5" customHeight="1">
      <c r="A167" s="29">
        <v>149</v>
      </c>
      <c r="B167" s="55"/>
      <c r="C167" s="45" t="s">
        <v>212</v>
      </c>
      <c r="D167" s="45" t="s">
        <v>201</v>
      </c>
      <c r="E167" s="46">
        <v>1</v>
      </c>
      <c r="F167" s="54"/>
      <c r="G167" s="54"/>
      <c r="H167" s="54"/>
      <c r="I167" s="54"/>
      <c r="J167" s="54"/>
      <c r="K167" s="54"/>
      <c r="L167" s="47">
        <v>57408.01</v>
      </c>
      <c r="M167" s="48">
        <v>48350.51</v>
      </c>
      <c r="N167" s="47">
        <v>45172.42</v>
      </c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42">
        <f t="shared" si="14"/>
        <v>3</v>
      </c>
      <c r="AB167" s="43">
        <f>CEILING(SUM(K167:Z167)/COUNTIF(K167:Z167,"&gt;0"),0.01)</f>
        <v>50310.32</v>
      </c>
      <c r="AC167" s="43">
        <f>AB167*E167</f>
        <v>50310.32</v>
      </c>
      <c r="AD167" s="44">
        <f>STDEV(K167:Z167)/AB167*100</f>
        <v>12.6194011837656</v>
      </c>
    </row>
    <row r="168" spans="1:30" ht="13.5" customHeight="1">
      <c r="A168" s="29">
        <v>150</v>
      </c>
      <c r="B168" s="55"/>
      <c r="C168" s="45" t="s">
        <v>213</v>
      </c>
      <c r="D168" s="45" t="s">
        <v>201</v>
      </c>
      <c r="E168" s="46">
        <v>1</v>
      </c>
      <c r="F168" s="54"/>
      <c r="G168" s="54"/>
      <c r="H168" s="54"/>
      <c r="I168" s="54"/>
      <c r="J168" s="54"/>
      <c r="K168" s="54"/>
      <c r="L168" s="47">
        <v>62763.24</v>
      </c>
      <c r="M168" s="48">
        <v>52860.83</v>
      </c>
      <c r="N168" s="47">
        <v>49386.27</v>
      </c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42">
        <f t="shared" si="14"/>
        <v>3</v>
      </c>
      <c r="AB168" s="43">
        <f>CEILING(SUM(K168:Z168)/COUNTIF(K168:Z168,"&gt;0"),0.01)</f>
        <v>55003.450000000004</v>
      </c>
      <c r="AC168" s="43">
        <f>AB168*E168</f>
        <v>55003.450000000004</v>
      </c>
      <c r="AD168" s="44">
        <f>STDEV(K168:Z168)/AB168*100</f>
        <v>12.619399015506477</v>
      </c>
    </row>
    <row r="169" spans="1:30" ht="13.5" customHeight="1">
      <c r="A169" s="29">
        <v>151</v>
      </c>
      <c r="B169" s="55"/>
      <c r="C169" s="57" t="s">
        <v>214</v>
      </c>
      <c r="D169" s="45"/>
      <c r="E169" s="46"/>
      <c r="F169" s="54"/>
      <c r="G169" s="54"/>
      <c r="H169" s="54"/>
      <c r="I169" s="54"/>
      <c r="J169" s="54"/>
      <c r="K169" s="54"/>
      <c r="L169" s="47"/>
      <c r="M169" s="48"/>
      <c r="N169" s="47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42">
        <f t="shared" si="14"/>
        <v>0</v>
      </c>
      <c r="AB169" s="43"/>
      <c r="AC169" s="43"/>
      <c r="AD169" s="44"/>
    </row>
    <row r="170" spans="1:30" ht="13.5" customHeight="1">
      <c r="A170" s="29">
        <v>152</v>
      </c>
      <c r="B170" s="55"/>
      <c r="C170" s="45" t="s">
        <v>215</v>
      </c>
      <c r="D170" s="45" t="s">
        <v>201</v>
      </c>
      <c r="E170" s="46">
        <v>1</v>
      </c>
      <c r="F170" s="54"/>
      <c r="G170" s="54"/>
      <c r="H170" s="54"/>
      <c r="I170" s="54"/>
      <c r="J170" s="54"/>
      <c r="K170" s="54"/>
      <c r="L170" s="47">
        <v>66203.960000000006</v>
      </c>
      <c r="M170" s="48">
        <v>55758.69</v>
      </c>
      <c r="N170" s="47">
        <v>52093.66</v>
      </c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42">
        <f t="shared" si="14"/>
        <v>3</v>
      </c>
      <c r="AB170" s="43">
        <f>CEILING(SUM(K170:Z170)/COUNTIF(K170:Z170,"&gt;0"),0.01)</f>
        <v>58018.770000000004</v>
      </c>
      <c r="AC170" s="43">
        <f>AB170*E170</f>
        <v>58018.770000000004</v>
      </c>
      <c r="AD170" s="44">
        <f>STDEV(K170:Z170)/AB170*100</f>
        <v>12.619398071777566</v>
      </c>
    </row>
    <row r="171" spans="1:30" ht="13.5" customHeight="1">
      <c r="A171" s="29">
        <v>153</v>
      </c>
      <c r="B171" s="55"/>
      <c r="C171" s="45" t="s">
        <v>212</v>
      </c>
      <c r="D171" s="45" t="s">
        <v>201</v>
      </c>
      <c r="E171" s="46">
        <v>1</v>
      </c>
      <c r="F171" s="54"/>
      <c r="G171" s="54"/>
      <c r="H171" s="54"/>
      <c r="I171" s="54"/>
      <c r="J171" s="54"/>
      <c r="K171" s="54"/>
      <c r="L171" s="47">
        <v>90302.48</v>
      </c>
      <c r="M171" s="48">
        <v>76055.09</v>
      </c>
      <c r="N171" s="47">
        <v>71055.960000000006</v>
      </c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42">
        <f t="shared" si="14"/>
        <v>3</v>
      </c>
      <c r="AB171" s="43">
        <f>CEILING(SUM(K171:Z171)/COUNTIF(K171:Z171,"&gt;0"),0.01)</f>
        <v>79137.850000000006</v>
      </c>
      <c r="AC171" s="43">
        <f>AB171*E171</f>
        <v>79137.850000000006</v>
      </c>
      <c r="AD171" s="44">
        <f>STDEV(K171:Z171)/AB171*100</f>
        <v>12.619402906754418</v>
      </c>
    </row>
    <row r="172" spans="1:30" ht="13.5" customHeight="1">
      <c r="A172" s="29">
        <v>154</v>
      </c>
      <c r="B172" s="55"/>
      <c r="C172" s="45" t="s">
        <v>216</v>
      </c>
      <c r="D172" s="45" t="s">
        <v>201</v>
      </c>
      <c r="E172" s="46">
        <v>1</v>
      </c>
      <c r="F172" s="54"/>
      <c r="G172" s="54"/>
      <c r="H172" s="54"/>
      <c r="I172" s="54"/>
      <c r="J172" s="54"/>
      <c r="K172" s="54"/>
      <c r="L172" s="47">
        <v>95657.55</v>
      </c>
      <c r="M172" s="48">
        <v>80565.27</v>
      </c>
      <c r="N172" s="47">
        <v>52952.09</v>
      </c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42">
        <f t="shared" si="14"/>
        <v>3</v>
      </c>
      <c r="AB172" s="43">
        <f>CEILING(SUM(K172:Z172)/COUNTIF(K172:Z172,"&gt;0"),0.01)</f>
        <v>76391.64</v>
      </c>
      <c r="AC172" s="43">
        <f>AB172*E172</f>
        <v>76391.64</v>
      </c>
      <c r="AD172" s="44">
        <f>STDEV(K172:Z172)/AB172*100</f>
        <v>28.349291101479405</v>
      </c>
    </row>
    <row r="173" spans="1:30" ht="13.5" customHeight="1">
      <c r="A173" s="29">
        <v>155</v>
      </c>
      <c r="B173" s="55"/>
      <c r="C173" s="57" t="s">
        <v>217</v>
      </c>
      <c r="D173" s="45"/>
      <c r="E173" s="46"/>
      <c r="F173" s="54"/>
      <c r="G173" s="54"/>
      <c r="H173" s="54"/>
      <c r="I173" s="54"/>
      <c r="J173" s="54"/>
      <c r="K173" s="54"/>
      <c r="L173" s="47"/>
      <c r="M173" s="48"/>
      <c r="N173" s="47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42">
        <f t="shared" si="14"/>
        <v>0</v>
      </c>
      <c r="AB173" s="43"/>
      <c r="AC173" s="43"/>
      <c r="AD173" s="44"/>
    </row>
    <row r="174" spans="1:30" ht="13.5" customHeight="1">
      <c r="A174" s="29">
        <v>156</v>
      </c>
      <c r="B174" s="55"/>
      <c r="C174" s="45" t="s">
        <v>218</v>
      </c>
      <c r="D174" s="45" t="s">
        <v>201</v>
      </c>
      <c r="E174" s="46">
        <v>1</v>
      </c>
      <c r="F174" s="54"/>
      <c r="G174" s="54"/>
      <c r="H174" s="54"/>
      <c r="I174" s="54"/>
      <c r="J174" s="54"/>
      <c r="K174" s="54"/>
      <c r="L174" s="47">
        <v>63499.58</v>
      </c>
      <c r="M174" s="48">
        <v>53480.99</v>
      </c>
      <c r="N174" s="47">
        <v>49965.67</v>
      </c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42">
        <f t="shared" si="14"/>
        <v>3</v>
      </c>
      <c r="AB174" s="43">
        <f>CEILING(SUM(K174:Z174)/COUNTIF(K174:Z174,"&gt;0"),0.01)</f>
        <v>55648.75</v>
      </c>
      <c r="AC174" s="43">
        <f>AB174*E174</f>
        <v>55648.75</v>
      </c>
      <c r="AD174" s="44">
        <f>STDEV(K174:Z174)/AB174*100</f>
        <v>12.619401498721846</v>
      </c>
    </row>
    <row r="175" spans="1:30" ht="13.5" customHeight="1">
      <c r="A175" s="29">
        <v>157</v>
      </c>
      <c r="B175" s="55"/>
      <c r="C175" s="45" t="s">
        <v>219</v>
      </c>
      <c r="D175" s="45" t="s">
        <v>201</v>
      </c>
      <c r="E175" s="46">
        <v>1</v>
      </c>
      <c r="F175" s="54"/>
      <c r="G175" s="54"/>
      <c r="H175" s="54"/>
      <c r="I175" s="54"/>
      <c r="J175" s="54"/>
      <c r="K175" s="54"/>
      <c r="L175" s="47">
        <v>84933.87</v>
      </c>
      <c r="M175" s="48">
        <v>71533.509999999995</v>
      </c>
      <c r="N175" s="47">
        <v>66831.59</v>
      </c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42">
        <f t="shared" si="14"/>
        <v>3</v>
      </c>
      <c r="AB175" s="43">
        <f>CEILING(SUM(K175:Z175)/COUNTIF(K175:Z175,"&gt;0"),0.01)</f>
        <v>74432.990000000005</v>
      </c>
      <c r="AC175" s="43">
        <f>AB175*E175</f>
        <v>74432.990000000005</v>
      </c>
      <c r="AD175" s="44">
        <f>STDEV(K175:Z175)/AB175*100</f>
        <v>12.619398980447421</v>
      </c>
    </row>
    <row r="176" spans="1:30" ht="13.5" customHeight="1">
      <c r="A176" s="29">
        <v>158</v>
      </c>
      <c r="B176" s="55"/>
      <c r="C176" s="45" t="s">
        <v>216</v>
      </c>
      <c r="D176" s="45" t="s">
        <v>201</v>
      </c>
      <c r="E176" s="46">
        <v>1</v>
      </c>
      <c r="F176" s="54"/>
      <c r="G176" s="54"/>
      <c r="H176" s="54"/>
      <c r="I176" s="54"/>
      <c r="J176" s="54"/>
      <c r="K176" s="54"/>
      <c r="L176" s="47">
        <v>90235.55</v>
      </c>
      <c r="M176" s="48">
        <v>75998.720000000001</v>
      </c>
      <c r="N176" s="47">
        <v>71003.3</v>
      </c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42">
        <f t="shared" si="14"/>
        <v>3</v>
      </c>
      <c r="AB176" s="43">
        <f>CEILING(SUM(K176:Z176)/COUNTIF(K176:Z176,"&gt;0"),0.01)</f>
        <v>79079.19</v>
      </c>
      <c r="AC176" s="43">
        <f>AB176*E176</f>
        <v>79079.19</v>
      </c>
      <c r="AD176" s="44">
        <f>STDEV(K176:Z176)/AB176*100</f>
        <v>12.619401129868793</v>
      </c>
    </row>
    <row r="177" spans="1:30" ht="13.5" customHeight="1">
      <c r="A177" s="29">
        <v>159</v>
      </c>
      <c r="B177" s="55"/>
      <c r="C177" s="56" t="s">
        <v>220</v>
      </c>
      <c r="D177" s="45"/>
      <c r="E177" s="46"/>
      <c r="F177" s="54"/>
      <c r="G177" s="54"/>
      <c r="H177" s="54"/>
      <c r="I177" s="54"/>
      <c r="J177" s="54"/>
      <c r="K177" s="54"/>
      <c r="L177" s="47"/>
      <c r="M177" s="48"/>
      <c r="N177" s="47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42">
        <f t="shared" si="14"/>
        <v>0</v>
      </c>
      <c r="AB177" s="43"/>
      <c r="AC177" s="43"/>
      <c r="AD177" s="44"/>
    </row>
    <row r="178" spans="1:30" ht="13.5" customHeight="1">
      <c r="A178" s="29">
        <v>160</v>
      </c>
      <c r="B178" s="55"/>
      <c r="C178" s="45" t="s">
        <v>221</v>
      </c>
      <c r="D178" s="45" t="s">
        <v>201</v>
      </c>
      <c r="E178" s="46">
        <v>1</v>
      </c>
      <c r="F178" s="54"/>
      <c r="G178" s="54"/>
      <c r="H178" s="54"/>
      <c r="I178" s="54"/>
      <c r="J178" s="54"/>
      <c r="K178" s="54"/>
      <c r="L178" s="47">
        <v>16065.68</v>
      </c>
      <c r="M178" s="48">
        <v>13530.93</v>
      </c>
      <c r="N178" s="47">
        <v>12641.54</v>
      </c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42">
        <f t="shared" si="14"/>
        <v>3</v>
      </c>
      <c r="AB178" s="43">
        <f>CEILING(SUM(K178:Z178)/COUNTIF(K178:Z178,"&gt;0"),0.01)</f>
        <v>14079.39</v>
      </c>
      <c r="AC178" s="43">
        <f>AB178*E178</f>
        <v>14079.39</v>
      </c>
      <c r="AD178" s="44">
        <f>STDEV(K178:Z178)/AB178*100</f>
        <v>12.619397696424292</v>
      </c>
    </row>
    <row r="179" spans="1:30" ht="13.5" customHeight="1">
      <c r="A179" s="29">
        <v>161</v>
      </c>
      <c r="B179" s="55"/>
      <c r="C179" s="45" t="s">
        <v>222</v>
      </c>
      <c r="D179" s="45" t="s">
        <v>201</v>
      </c>
      <c r="E179" s="46">
        <v>1</v>
      </c>
      <c r="F179" s="54"/>
      <c r="G179" s="54"/>
      <c r="H179" s="54"/>
      <c r="I179" s="54"/>
      <c r="J179" s="54"/>
      <c r="K179" s="54"/>
      <c r="L179" s="47">
        <v>20082.09</v>
      </c>
      <c r="M179" s="48">
        <v>16913.66</v>
      </c>
      <c r="N179" s="47">
        <v>15801.92</v>
      </c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42">
        <f t="shared" si="14"/>
        <v>3</v>
      </c>
      <c r="AB179" s="43">
        <f>CEILING(SUM(K179:Z179)/COUNTIF(K179:Z179,"&gt;0"),0.01)</f>
        <v>17599.23</v>
      </c>
      <c r="AC179" s="43">
        <f>AB179*E179</f>
        <v>17599.23</v>
      </c>
      <c r="AD179" s="44">
        <f>STDEV(K179:Z179)/AB179*100</f>
        <v>12.619385001140529</v>
      </c>
    </row>
    <row r="180" spans="1:30" ht="13.5" customHeight="1">
      <c r="A180" s="29">
        <v>162</v>
      </c>
      <c r="B180" s="55"/>
      <c r="C180" s="45" t="s">
        <v>223</v>
      </c>
      <c r="D180" s="45" t="s">
        <v>201</v>
      </c>
      <c r="E180" s="46">
        <v>1</v>
      </c>
      <c r="F180" s="54"/>
      <c r="G180" s="54"/>
      <c r="H180" s="54"/>
      <c r="I180" s="54"/>
      <c r="J180" s="54"/>
      <c r="K180" s="54"/>
      <c r="L180" s="47">
        <v>28114.93</v>
      </c>
      <c r="M180" s="48">
        <v>23679.119999999999</v>
      </c>
      <c r="N180" s="47">
        <v>22122.69</v>
      </c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42">
        <f t="shared" si="14"/>
        <v>3</v>
      </c>
      <c r="AB180" s="43">
        <f>CEILING(SUM(K180:Z180)/COUNTIF(K180:Z180,"&gt;0"),0.01)</f>
        <v>24638.920000000002</v>
      </c>
      <c r="AC180" s="43">
        <f>AB180*E180</f>
        <v>24638.920000000002</v>
      </c>
      <c r="AD180" s="44">
        <f>STDEV(K180:Z180)/AB180*100</f>
        <v>12.619394321325913</v>
      </c>
    </row>
    <row r="181" spans="1:30" ht="13.5" customHeight="1">
      <c r="A181" s="29">
        <v>163</v>
      </c>
      <c r="B181" s="55"/>
      <c r="C181" s="45" t="s">
        <v>224</v>
      </c>
      <c r="D181" s="45" t="s">
        <v>201</v>
      </c>
      <c r="E181" s="46">
        <v>1</v>
      </c>
      <c r="F181" s="54"/>
      <c r="G181" s="54"/>
      <c r="H181" s="54"/>
      <c r="I181" s="54"/>
      <c r="J181" s="54"/>
      <c r="K181" s="54"/>
      <c r="L181" s="47">
        <v>38825.379999999997</v>
      </c>
      <c r="M181" s="48">
        <v>32699.74</v>
      </c>
      <c r="N181" s="47">
        <v>30550.38</v>
      </c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42">
        <f t="shared" si="14"/>
        <v>3</v>
      </c>
      <c r="AB181" s="43">
        <f>CEILING(SUM(K181:Z181)/COUNTIF(K181:Z181,"&gt;0"),0.01)</f>
        <v>34025.17</v>
      </c>
      <c r="AC181" s="43">
        <f>AB181*E181</f>
        <v>34025.17</v>
      </c>
      <c r="AD181" s="44">
        <f>STDEV(K181:Z181)/AB181*100</f>
        <v>12.619397449181122</v>
      </c>
    </row>
    <row r="182" spans="1:30" ht="13.5" customHeight="1">
      <c r="A182" s="29">
        <v>164</v>
      </c>
      <c r="B182" s="55"/>
      <c r="C182" s="56" t="s">
        <v>225</v>
      </c>
      <c r="D182" s="45"/>
      <c r="E182" s="46"/>
      <c r="F182" s="54"/>
      <c r="G182" s="54"/>
      <c r="H182" s="54"/>
      <c r="I182" s="54"/>
      <c r="J182" s="54"/>
      <c r="K182" s="54"/>
      <c r="L182" s="47"/>
      <c r="M182" s="48"/>
      <c r="N182" s="47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42">
        <f t="shared" si="14"/>
        <v>0</v>
      </c>
      <c r="AB182" s="43"/>
      <c r="AC182" s="43"/>
      <c r="AD182" s="44"/>
    </row>
    <row r="183" spans="1:30" ht="13.5" customHeight="1">
      <c r="A183" s="29">
        <v>165</v>
      </c>
      <c r="B183" s="55"/>
      <c r="C183" s="45" t="s">
        <v>226</v>
      </c>
      <c r="D183" s="45" t="s">
        <v>201</v>
      </c>
      <c r="E183" s="46">
        <v>1</v>
      </c>
      <c r="F183" s="54"/>
      <c r="G183" s="54"/>
      <c r="H183" s="54"/>
      <c r="I183" s="54"/>
      <c r="J183" s="54"/>
      <c r="K183" s="54"/>
      <c r="L183" s="47">
        <v>24098.51</v>
      </c>
      <c r="M183" s="48">
        <v>20296.39</v>
      </c>
      <c r="N183" s="47">
        <v>18962.3</v>
      </c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42">
        <f t="shared" si="14"/>
        <v>3</v>
      </c>
      <c r="AB183" s="43">
        <f>CEILING(SUM(K183:Z183)/COUNTIF(K183:Z183,"&gt;0"),0.01)</f>
        <v>21119.07</v>
      </c>
      <c r="AC183" s="43">
        <f>AB183*E183</f>
        <v>21119.07</v>
      </c>
      <c r="AD183" s="44">
        <f>STDEV(K183:Z183)/AB183*100</f>
        <v>12.61940300534933</v>
      </c>
    </row>
    <row r="184" spans="1:30" ht="13.5" customHeight="1">
      <c r="A184" s="29">
        <v>166</v>
      </c>
      <c r="B184" s="55"/>
      <c r="C184" s="45" t="s">
        <v>227</v>
      </c>
      <c r="D184" s="45" t="s">
        <v>201</v>
      </c>
      <c r="E184" s="46">
        <v>1</v>
      </c>
      <c r="F184" s="54"/>
      <c r="G184" s="54"/>
      <c r="H184" s="54"/>
      <c r="I184" s="54"/>
      <c r="J184" s="54"/>
      <c r="K184" s="54"/>
      <c r="L184" s="47">
        <v>32131.35</v>
      </c>
      <c r="M184" s="48">
        <v>27061.86</v>
      </c>
      <c r="N184" s="47">
        <v>25283.07</v>
      </c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42">
        <f t="shared" si="14"/>
        <v>3</v>
      </c>
      <c r="AB184" s="43">
        <f>CEILING(SUM(K184:Z184)/COUNTIF(K184:Z184,"&gt;0"),0.01)</f>
        <v>28158.760000000002</v>
      </c>
      <c r="AC184" s="43">
        <f>AB184*E184</f>
        <v>28158.760000000002</v>
      </c>
      <c r="AD184" s="44">
        <f>STDEV(K184:Z184)/AB184*100</f>
        <v>12.619401178299469</v>
      </c>
    </row>
    <row r="185" spans="1:30" ht="13.5" customHeight="1">
      <c r="A185" s="29">
        <v>167</v>
      </c>
      <c r="B185" s="55"/>
      <c r="C185" s="45" t="s">
        <v>228</v>
      </c>
      <c r="D185" s="45" t="s">
        <v>201</v>
      </c>
      <c r="E185" s="46">
        <v>1</v>
      </c>
      <c r="F185" s="54"/>
      <c r="G185" s="54"/>
      <c r="H185" s="54"/>
      <c r="I185" s="54"/>
      <c r="J185" s="54"/>
      <c r="K185" s="54"/>
      <c r="L185" s="47">
        <v>37486.58</v>
      </c>
      <c r="M185" s="48">
        <v>31572.16</v>
      </c>
      <c r="N185" s="47">
        <v>29496.92</v>
      </c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42">
        <f t="shared" si="14"/>
        <v>3</v>
      </c>
      <c r="AB185" s="43">
        <f>CEILING(SUM(K185:Z185)/COUNTIF(K185:Z185,"&gt;0"),0.01)</f>
        <v>32851.89</v>
      </c>
      <c r="AC185" s="43">
        <f>AB185*E185</f>
        <v>32851.89</v>
      </c>
      <c r="AD185" s="44">
        <f>STDEV(K185:Z185)/AB185*100</f>
        <v>12.619406945076184</v>
      </c>
    </row>
    <row r="186" spans="1:30" ht="13.5" customHeight="1">
      <c r="A186" s="29">
        <v>168</v>
      </c>
      <c r="B186" s="55"/>
      <c r="C186" s="45" t="s">
        <v>229</v>
      </c>
      <c r="D186" s="45" t="s">
        <v>201</v>
      </c>
      <c r="E186" s="46">
        <v>1</v>
      </c>
      <c r="F186" s="54"/>
      <c r="G186" s="54"/>
      <c r="H186" s="54"/>
      <c r="I186" s="54"/>
      <c r="J186" s="54"/>
      <c r="K186" s="54"/>
      <c r="L186" s="47">
        <v>50874.64</v>
      </c>
      <c r="M186" s="48">
        <v>42847.94</v>
      </c>
      <c r="N186" s="47">
        <v>40031.53</v>
      </c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42">
        <f t="shared" si="14"/>
        <v>3</v>
      </c>
      <c r="AB186" s="43">
        <f>CEILING(SUM(K186:Z186)/COUNTIF(K186:Z186,"&gt;0"),0.01)</f>
        <v>44584.71</v>
      </c>
      <c r="AC186" s="43">
        <f>AB186*E186</f>
        <v>44584.71</v>
      </c>
      <c r="AD186" s="44">
        <f>STDEV(K186:Z186)/AB186*100</f>
        <v>12.619401887679263</v>
      </c>
    </row>
    <row r="187" spans="1:30" ht="13.5" customHeight="1">
      <c r="A187" s="29">
        <v>169</v>
      </c>
      <c r="B187" s="55"/>
      <c r="C187" s="31" t="s">
        <v>230</v>
      </c>
      <c r="D187" s="58"/>
      <c r="E187" s="46"/>
      <c r="F187" s="54"/>
      <c r="G187" s="54"/>
      <c r="H187" s="54"/>
      <c r="I187" s="54"/>
      <c r="J187" s="54"/>
      <c r="K187" s="54"/>
      <c r="L187" s="47"/>
      <c r="M187" s="48">
        <v>0</v>
      </c>
      <c r="N187" s="47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42">
        <f t="shared" si="14"/>
        <v>0</v>
      </c>
      <c r="AB187" s="43"/>
      <c r="AC187" s="43"/>
      <c r="AD187" s="44"/>
    </row>
    <row r="188" spans="1:30" ht="13.5" customHeight="1">
      <c r="A188" s="29">
        <v>170</v>
      </c>
      <c r="B188" s="55"/>
      <c r="C188" s="59" t="s">
        <v>231</v>
      </c>
      <c r="D188" s="45" t="s">
        <v>232</v>
      </c>
      <c r="E188" s="46">
        <v>1</v>
      </c>
      <c r="F188" s="54"/>
      <c r="G188" s="54"/>
      <c r="H188" s="54"/>
      <c r="I188" s="54"/>
      <c r="J188" s="54"/>
      <c r="K188" s="54"/>
      <c r="L188" s="47">
        <v>1497.64</v>
      </c>
      <c r="M188" s="48">
        <v>1261.3499999999999</v>
      </c>
      <c r="N188" s="47">
        <v>1178.45</v>
      </c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42">
        <f t="shared" si="14"/>
        <v>3</v>
      </c>
      <c r="AB188" s="43">
        <f t="shared" ref="AB188:AB195" si="15">CEILING(SUM(K188:Z188)/COUNTIF(K188:Z188,"&gt;0"),0.01)</f>
        <v>1312.48</v>
      </c>
      <c r="AC188" s="43">
        <f t="shared" ref="AC188:AC195" si="16">AB188*E188</f>
        <v>1312.48</v>
      </c>
      <c r="AD188" s="44">
        <f t="shared" ref="AD188:AD195" si="17">STDEV(K188:Z188)/AB188*100</f>
        <v>12.619155054584366</v>
      </c>
    </row>
    <row r="189" spans="1:30" ht="13.5" customHeight="1">
      <c r="A189" s="29">
        <v>171</v>
      </c>
      <c r="B189" s="55"/>
      <c r="C189" s="59" t="s">
        <v>233</v>
      </c>
      <c r="D189" s="45" t="s">
        <v>234</v>
      </c>
      <c r="E189" s="46">
        <v>1</v>
      </c>
      <c r="F189" s="54"/>
      <c r="G189" s="54"/>
      <c r="H189" s="54"/>
      <c r="I189" s="54"/>
      <c r="J189" s="54"/>
      <c r="K189" s="54"/>
      <c r="L189" s="47">
        <v>4084.49</v>
      </c>
      <c r="M189" s="48">
        <v>3440.06</v>
      </c>
      <c r="N189" s="47">
        <v>3213.95</v>
      </c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42">
        <f t="shared" si="14"/>
        <v>3</v>
      </c>
      <c r="AB189" s="43">
        <f t="shared" si="15"/>
        <v>3579.5</v>
      </c>
      <c r="AC189" s="43">
        <f t="shared" si="16"/>
        <v>3579.5</v>
      </c>
      <c r="AD189" s="44">
        <f t="shared" si="17"/>
        <v>12.61938139746599</v>
      </c>
    </row>
    <row r="190" spans="1:30" ht="13.5" customHeight="1">
      <c r="A190" s="29">
        <v>172</v>
      </c>
      <c r="B190" s="55"/>
      <c r="C190" s="59" t="s">
        <v>235</v>
      </c>
      <c r="D190" s="45" t="s">
        <v>232</v>
      </c>
      <c r="E190" s="46">
        <v>1</v>
      </c>
      <c r="F190" s="54"/>
      <c r="G190" s="54"/>
      <c r="H190" s="54"/>
      <c r="I190" s="54"/>
      <c r="J190" s="54"/>
      <c r="K190" s="54"/>
      <c r="L190" s="47">
        <v>10211.23</v>
      </c>
      <c r="M190" s="48">
        <v>8600.16</v>
      </c>
      <c r="N190" s="47">
        <v>8034.87</v>
      </c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42">
        <f t="shared" si="14"/>
        <v>3</v>
      </c>
      <c r="AB190" s="43">
        <f t="shared" si="15"/>
        <v>8948.76</v>
      </c>
      <c r="AC190" s="43">
        <f t="shared" si="16"/>
        <v>8948.76</v>
      </c>
      <c r="AD190" s="44">
        <f t="shared" si="17"/>
        <v>12.619403888114364</v>
      </c>
    </row>
    <row r="191" spans="1:30" ht="13.5" customHeight="1">
      <c r="A191" s="29">
        <v>173</v>
      </c>
      <c r="B191" s="55"/>
      <c r="C191" s="59" t="s">
        <v>236</v>
      </c>
      <c r="D191" s="45" t="s">
        <v>237</v>
      </c>
      <c r="E191" s="46">
        <v>1</v>
      </c>
      <c r="F191" s="54"/>
      <c r="G191" s="54"/>
      <c r="H191" s="54"/>
      <c r="I191" s="54"/>
      <c r="J191" s="54"/>
      <c r="K191" s="54"/>
      <c r="L191" s="47">
        <v>36917.01</v>
      </c>
      <c r="M191" s="48">
        <v>31092.46</v>
      </c>
      <c r="N191" s="47">
        <v>29048.75</v>
      </c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42">
        <f t="shared" si="14"/>
        <v>3</v>
      </c>
      <c r="AB191" s="43">
        <f t="shared" si="15"/>
        <v>32352.74</v>
      </c>
      <c r="AC191" s="43">
        <f t="shared" si="16"/>
        <v>32352.74</v>
      </c>
      <c r="AD191" s="44">
        <f t="shared" si="17"/>
        <v>12.619396921834724</v>
      </c>
    </row>
    <row r="192" spans="1:30" ht="13.5" customHeight="1">
      <c r="A192" s="29">
        <v>174</v>
      </c>
      <c r="B192" s="55"/>
      <c r="C192" s="59" t="s">
        <v>238</v>
      </c>
      <c r="D192" s="45" t="s">
        <v>237</v>
      </c>
      <c r="E192" s="46">
        <v>1</v>
      </c>
      <c r="F192" s="54"/>
      <c r="G192" s="54"/>
      <c r="H192" s="54"/>
      <c r="I192" s="54"/>
      <c r="J192" s="54"/>
      <c r="K192" s="54"/>
      <c r="L192" s="47">
        <v>40736.01</v>
      </c>
      <c r="M192" s="48">
        <v>34308.93</v>
      </c>
      <c r="N192" s="47">
        <v>32053.79</v>
      </c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42">
        <f t="shared" si="14"/>
        <v>3</v>
      </c>
      <c r="AB192" s="43">
        <f t="shared" si="15"/>
        <v>35699.58</v>
      </c>
      <c r="AC192" s="43">
        <f t="shared" si="16"/>
        <v>35699.58</v>
      </c>
      <c r="AD192" s="44">
        <f t="shared" si="17"/>
        <v>12.619393386077778</v>
      </c>
    </row>
    <row r="193" spans="1:30" ht="13.5" customHeight="1">
      <c r="A193" s="29">
        <v>175</v>
      </c>
      <c r="B193" s="55"/>
      <c r="C193" s="59" t="s">
        <v>239</v>
      </c>
      <c r="D193" s="45" t="s">
        <v>237</v>
      </c>
      <c r="E193" s="46">
        <v>1</v>
      </c>
      <c r="F193" s="54"/>
      <c r="G193" s="54"/>
      <c r="H193" s="54"/>
      <c r="I193" s="54"/>
      <c r="J193" s="54"/>
      <c r="K193" s="54"/>
      <c r="L193" s="47">
        <v>42097.51</v>
      </c>
      <c r="M193" s="48">
        <v>35455.620000000003</v>
      </c>
      <c r="N193" s="47">
        <v>33125.11</v>
      </c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42">
        <f t="shared" si="14"/>
        <v>3</v>
      </c>
      <c r="AB193" s="43">
        <f t="shared" si="15"/>
        <v>36892.75</v>
      </c>
      <c r="AC193" s="43">
        <f t="shared" si="16"/>
        <v>36892.75</v>
      </c>
      <c r="AD193" s="44">
        <f t="shared" si="17"/>
        <v>12.619391858149903</v>
      </c>
    </row>
    <row r="194" spans="1:30" ht="13.5" customHeight="1">
      <c r="A194" s="29">
        <v>176</v>
      </c>
      <c r="B194" s="55"/>
      <c r="C194" s="59" t="s">
        <v>240</v>
      </c>
      <c r="D194" s="45" t="s">
        <v>241</v>
      </c>
      <c r="E194" s="46">
        <v>1</v>
      </c>
      <c r="F194" s="54"/>
      <c r="G194" s="54"/>
      <c r="H194" s="54"/>
      <c r="I194" s="54"/>
      <c r="J194" s="54"/>
      <c r="K194" s="54"/>
      <c r="L194" s="47">
        <v>2246.48</v>
      </c>
      <c r="M194" s="48">
        <v>1892.04</v>
      </c>
      <c r="N194" s="47">
        <v>1767.68</v>
      </c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42">
        <f t="shared" si="14"/>
        <v>3</v>
      </c>
      <c r="AB194" s="43">
        <f t="shared" si="15"/>
        <v>1968.74</v>
      </c>
      <c r="AC194" s="43">
        <f t="shared" si="16"/>
        <v>1968.74</v>
      </c>
      <c r="AD194" s="44">
        <f t="shared" si="17"/>
        <v>12.619374346862704</v>
      </c>
    </row>
    <row r="195" spans="1:30" ht="13.5" customHeight="1">
      <c r="A195" s="29">
        <v>177</v>
      </c>
      <c r="B195" s="55"/>
      <c r="C195" s="59" t="s">
        <v>242</v>
      </c>
      <c r="D195" s="45" t="s">
        <v>232</v>
      </c>
      <c r="E195" s="46">
        <v>1</v>
      </c>
      <c r="F195" s="54"/>
      <c r="G195" s="54"/>
      <c r="H195" s="54"/>
      <c r="I195" s="54"/>
      <c r="J195" s="54"/>
      <c r="K195" s="54"/>
      <c r="L195" s="47">
        <v>9285.41</v>
      </c>
      <c r="M195" s="48">
        <v>7820.42</v>
      </c>
      <c r="N195" s="47">
        <v>7306.38</v>
      </c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42">
        <f t="shared" si="14"/>
        <v>3</v>
      </c>
      <c r="AB195" s="43">
        <f t="shared" si="15"/>
        <v>8137.41</v>
      </c>
      <c r="AC195" s="43">
        <f t="shared" si="16"/>
        <v>8137.41</v>
      </c>
      <c r="AD195" s="44">
        <f t="shared" si="17"/>
        <v>12.619345720774383</v>
      </c>
    </row>
    <row r="196" spans="1:30" ht="13.5" customHeight="1">
      <c r="A196" s="29">
        <v>178</v>
      </c>
      <c r="B196" s="55"/>
      <c r="C196" s="60" t="s">
        <v>243</v>
      </c>
      <c r="D196" s="61"/>
      <c r="E196" s="46"/>
      <c r="F196" s="54"/>
      <c r="G196" s="54"/>
      <c r="H196" s="54"/>
      <c r="I196" s="54"/>
      <c r="J196" s="54"/>
      <c r="K196" s="54"/>
      <c r="L196" s="47"/>
      <c r="M196" s="48"/>
      <c r="N196" s="47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42">
        <f t="shared" si="14"/>
        <v>0</v>
      </c>
      <c r="AB196" s="43"/>
      <c r="AC196" s="43"/>
      <c r="AD196" s="44"/>
    </row>
    <row r="197" spans="1:30" ht="13.5" customHeight="1">
      <c r="A197" s="29">
        <v>179</v>
      </c>
      <c r="B197" s="55"/>
      <c r="C197" s="62" t="s">
        <v>244</v>
      </c>
      <c r="D197" s="63" t="s">
        <v>110</v>
      </c>
      <c r="E197" s="46">
        <v>1</v>
      </c>
      <c r="F197" s="54"/>
      <c r="G197" s="54"/>
      <c r="H197" s="54"/>
      <c r="I197" s="54"/>
      <c r="J197" s="54"/>
      <c r="K197" s="54"/>
      <c r="L197" s="47">
        <v>15396.27</v>
      </c>
      <c r="M197" s="48">
        <v>12967.14</v>
      </c>
      <c r="N197" s="47">
        <v>12114.81</v>
      </c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42">
        <f t="shared" si="14"/>
        <v>3</v>
      </c>
      <c r="AB197" s="43">
        <f>CEILING(SUM(K197:Z197)/COUNTIF(K197:Z197,"&gt;0"),0.01)</f>
        <v>13492.74</v>
      </c>
      <c r="AC197" s="43">
        <f>AB197*E197</f>
        <v>13492.74</v>
      </c>
      <c r="AD197" s="44">
        <f>STDEV(K197:Z197)/AB197*100</f>
        <v>12.619377192360561</v>
      </c>
    </row>
    <row r="198" spans="1:30" ht="13.5" customHeight="1">
      <c r="A198" s="29">
        <v>180</v>
      </c>
      <c r="B198" s="55"/>
      <c r="C198" s="59" t="s">
        <v>245</v>
      </c>
      <c r="D198" s="45" t="s">
        <v>110</v>
      </c>
      <c r="E198" s="46">
        <v>1</v>
      </c>
      <c r="F198" s="54"/>
      <c r="G198" s="54"/>
      <c r="H198" s="54"/>
      <c r="I198" s="54"/>
      <c r="J198" s="54"/>
      <c r="K198" s="54"/>
      <c r="L198" s="47">
        <v>8300.6</v>
      </c>
      <c r="M198" s="48">
        <v>6990.98</v>
      </c>
      <c r="N198" s="47">
        <v>6531.46</v>
      </c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42">
        <f t="shared" si="14"/>
        <v>3</v>
      </c>
      <c r="AB198" s="43">
        <f>CEILING(SUM(K198:Z198)/COUNTIF(K198:Z198,"&gt;0"),0.01)</f>
        <v>7274.35</v>
      </c>
      <c r="AC198" s="43">
        <f>AB198*E198</f>
        <v>7274.35</v>
      </c>
      <c r="AD198" s="44">
        <f>STDEV(K198:Z198)/AB198*100</f>
        <v>12.619404092914458</v>
      </c>
    </row>
    <row r="199" spans="1:30" ht="13.5" customHeight="1">
      <c r="A199" s="29">
        <v>181</v>
      </c>
      <c r="B199" s="55"/>
      <c r="C199" s="59" t="s">
        <v>246</v>
      </c>
      <c r="D199" s="45" t="s">
        <v>247</v>
      </c>
      <c r="E199" s="46">
        <v>1</v>
      </c>
      <c r="F199" s="54"/>
      <c r="G199" s="54"/>
      <c r="H199" s="54"/>
      <c r="I199" s="54"/>
      <c r="J199" s="54"/>
      <c r="K199" s="54"/>
      <c r="L199" s="47">
        <v>5489.11</v>
      </c>
      <c r="M199" s="48">
        <v>4623.07</v>
      </c>
      <c r="N199" s="47">
        <v>4319.1899999999996</v>
      </c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42">
        <f t="shared" si="14"/>
        <v>3</v>
      </c>
      <c r="AB199" s="43">
        <f>CEILING(SUM(K199:Z199)/COUNTIF(K199:Z199,"&gt;0"),0.01)</f>
        <v>4810.46</v>
      </c>
      <c r="AC199" s="43">
        <f>AB199*E199</f>
        <v>4810.46</v>
      </c>
      <c r="AD199" s="44">
        <f>STDEV(K199:Z199)/AB199*100</f>
        <v>12.619440705696411</v>
      </c>
    </row>
    <row r="200" spans="1:30" ht="13.5" customHeight="1">
      <c r="A200" s="29">
        <v>182</v>
      </c>
      <c r="B200" s="55"/>
      <c r="C200" s="59" t="s">
        <v>248</v>
      </c>
      <c r="D200" s="45" t="s">
        <v>110</v>
      </c>
      <c r="E200" s="46">
        <v>1</v>
      </c>
      <c r="F200" s="54"/>
      <c r="G200" s="54"/>
      <c r="H200" s="54"/>
      <c r="I200" s="54"/>
      <c r="J200" s="54"/>
      <c r="K200" s="54"/>
      <c r="L200" s="47">
        <v>7363.44</v>
      </c>
      <c r="M200" s="48">
        <v>6201.68</v>
      </c>
      <c r="N200" s="47">
        <v>5794.04</v>
      </c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42">
        <f t="shared" si="14"/>
        <v>3</v>
      </c>
      <c r="AB200" s="43">
        <f>CEILING(SUM(K200:Z200)/COUNTIF(K200:Z200,"&gt;0"),0.01)</f>
        <v>6453.06</v>
      </c>
      <c r="AC200" s="43">
        <f>AB200*E200</f>
        <v>6453.06</v>
      </c>
      <c r="AD200" s="44">
        <f>STDEV(K200:Z200)/AB200*100</f>
        <v>12.619400153497176</v>
      </c>
    </row>
    <row r="201" spans="1:30" ht="13.5" customHeight="1">
      <c r="A201" s="29">
        <v>183</v>
      </c>
      <c r="B201" s="55"/>
      <c r="C201" s="64" t="s">
        <v>249</v>
      </c>
      <c r="D201" s="65"/>
      <c r="E201" s="46"/>
      <c r="F201" s="54"/>
      <c r="G201" s="54"/>
      <c r="H201" s="54"/>
      <c r="I201" s="54"/>
      <c r="J201" s="54"/>
      <c r="K201" s="54"/>
      <c r="L201" s="47"/>
      <c r="M201" s="48"/>
      <c r="N201" s="47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42">
        <f t="shared" si="14"/>
        <v>0</v>
      </c>
      <c r="AB201" s="43"/>
      <c r="AC201" s="43"/>
      <c r="AD201" s="44"/>
    </row>
    <row r="202" spans="1:30" ht="13.5" customHeight="1">
      <c r="A202" s="29">
        <v>184</v>
      </c>
      <c r="B202" s="55"/>
      <c r="C202" s="66" t="s">
        <v>250</v>
      </c>
      <c r="D202" s="65"/>
      <c r="E202" s="46"/>
      <c r="F202" s="54"/>
      <c r="G202" s="54"/>
      <c r="H202" s="54"/>
      <c r="I202" s="54"/>
      <c r="J202" s="54"/>
      <c r="K202" s="54"/>
      <c r="L202" s="47"/>
      <c r="M202" s="48"/>
      <c r="N202" s="47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42">
        <f t="shared" si="14"/>
        <v>0</v>
      </c>
      <c r="AB202" s="43"/>
      <c r="AC202" s="43"/>
      <c r="AD202" s="44"/>
    </row>
    <row r="203" spans="1:30" ht="13.5" customHeight="1">
      <c r="A203" s="29">
        <v>185</v>
      </c>
      <c r="B203" s="55"/>
      <c r="C203" s="62" t="s">
        <v>251</v>
      </c>
      <c r="D203" s="67" t="s">
        <v>252</v>
      </c>
      <c r="E203" s="46">
        <v>1</v>
      </c>
      <c r="F203" s="54"/>
      <c r="G203" s="54"/>
      <c r="H203" s="54"/>
      <c r="I203" s="54"/>
      <c r="J203" s="54"/>
      <c r="K203" s="54"/>
      <c r="L203" s="47">
        <v>299.52999999999997</v>
      </c>
      <c r="M203" s="48">
        <v>252.27</v>
      </c>
      <c r="N203" s="47">
        <v>235.69</v>
      </c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42">
        <f t="shared" si="14"/>
        <v>3</v>
      </c>
      <c r="AB203" s="43">
        <f t="shared" ref="AB203:AB213" si="18">CEILING(SUM(K203:Z203)/COUNTIF(K203:Z203,"&gt;0"),0.01)</f>
        <v>262.5</v>
      </c>
      <c r="AC203" s="43">
        <f t="shared" ref="AC203:AC213" si="19">AB203*E203</f>
        <v>262.5</v>
      </c>
      <c r="AD203" s="44">
        <f t="shared" ref="AD203:AD213" si="20">STDEV(K203:Z203)/AB203*100</f>
        <v>12.619388650677735</v>
      </c>
    </row>
    <row r="204" spans="1:30" ht="13.5" customHeight="1">
      <c r="A204" s="29">
        <v>186</v>
      </c>
      <c r="B204" s="55"/>
      <c r="C204" s="59" t="s">
        <v>253</v>
      </c>
      <c r="D204" s="67" t="s">
        <v>252</v>
      </c>
      <c r="E204" s="46">
        <v>1</v>
      </c>
      <c r="F204" s="54"/>
      <c r="G204" s="54"/>
      <c r="H204" s="54"/>
      <c r="I204" s="54"/>
      <c r="J204" s="54"/>
      <c r="K204" s="54"/>
      <c r="L204" s="47">
        <v>447.93</v>
      </c>
      <c r="M204" s="48">
        <v>377.26</v>
      </c>
      <c r="N204" s="47">
        <v>352.46</v>
      </c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42">
        <f t="shared" si="14"/>
        <v>3</v>
      </c>
      <c r="AB204" s="43">
        <f t="shared" si="18"/>
        <v>392.55</v>
      </c>
      <c r="AC204" s="43">
        <f t="shared" si="19"/>
        <v>392.55</v>
      </c>
      <c r="AD204" s="44">
        <f t="shared" si="20"/>
        <v>12.619422837268122</v>
      </c>
    </row>
    <row r="205" spans="1:30" ht="13.5" customHeight="1">
      <c r="A205" s="29">
        <v>187</v>
      </c>
      <c r="B205" s="55"/>
      <c r="C205" s="59" t="s">
        <v>254</v>
      </c>
      <c r="D205" s="67" t="s">
        <v>252</v>
      </c>
      <c r="E205" s="46">
        <v>1</v>
      </c>
      <c r="F205" s="54"/>
      <c r="G205" s="54"/>
      <c r="H205" s="54"/>
      <c r="I205" s="54"/>
      <c r="J205" s="54"/>
      <c r="K205" s="54"/>
      <c r="L205" s="47">
        <v>503.76</v>
      </c>
      <c r="M205" s="48">
        <v>424.28</v>
      </c>
      <c r="N205" s="47">
        <v>396.39</v>
      </c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42">
        <f t="shared" si="14"/>
        <v>3</v>
      </c>
      <c r="AB205" s="43">
        <f t="shared" si="18"/>
        <v>441.48</v>
      </c>
      <c r="AC205" s="43">
        <f t="shared" si="19"/>
        <v>441.48</v>
      </c>
      <c r="AD205" s="44">
        <f t="shared" si="20"/>
        <v>12.619465305922962</v>
      </c>
    </row>
    <row r="206" spans="1:30" ht="13.5" customHeight="1">
      <c r="A206" s="29">
        <v>188</v>
      </c>
      <c r="B206" s="55"/>
      <c r="C206" s="59" t="s">
        <v>255</v>
      </c>
      <c r="D206" s="67" t="s">
        <v>256</v>
      </c>
      <c r="E206" s="46">
        <v>1</v>
      </c>
      <c r="F206" s="54"/>
      <c r="G206" s="54"/>
      <c r="H206" s="54"/>
      <c r="I206" s="54"/>
      <c r="J206" s="54"/>
      <c r="K206" s="54"/>
      <c r="L206" s="47">
        <v>1293.42</v>
      </c>
      <c r="M206" s="48">
        <v>1089.3499999999999</v>
      </c>
      <c r="N206" s="47">
        <v>1017.74</v>
      </c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42">
        <f t="shared" si="14"/>
        <v>3</v>
      </c>
      <c r="AB206" s="43">
        <f t="shared" si="18"/>
        <v>1133.51</v>
      </c>
      <c r="AC206" s="43">
        <f t="shared" si="19"/>
        <v>1133.51</v>
      </c>
      <c r="AD206" s="44">
        <f t="shared" si="20"/>
        <v>12.619690926885216</v>
      </c>
    </row>
    <row r="207" spans="1:30" ht="13.5" customHeight="1">
      <c r="A207" s="29">
        <v>189</v>
      </c>
      <c r="B207" s="55"/>
      <c r="C207" s="59" t="s">
        <v>257</v>
      </c>
      <c r="D207" s="67" t="s">
        <v>258</v>
      </c>
      <c r="E207" s="46">
        <v>1</v>
      </c>
      <c r="F207" s="54"/>
      <c r="G207" s="54"/>
      <c r="H207" s="54"/>
      <c r="I207" s="54"/>
      <c r="J207" s="54"/>
      <c r="K207" s="54"/>
      <c r="L207" s="47">
        <v>680.75</v>
      </c>
      <c r="M207" s="48">
        <v>573.35</v>
      </c>
      <c r="N207" s="47">
        <v>535.66</v>
      </c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42">
        <f t="shared" si="14"/>
        <v>3</v>
      </c>
      <c r="AB207" s="43">
        <f t="shared" si="18"/>
        <v>596.59</v>
      </c>
      <c r="AC207" s="43">
        <f t="shared" si="19"/>
        <v>596.59</v>
      </c>
      <c r="AD207" s="44">
        <f t="shared" si="20"/>
        <v>12.619111031974612</v>
      </c>
    </row>
    <row r="208" spans="1:30" ht="13.5" customHeight="1">
      <c r="A208" s="29">
        <v>190</v>
      </c>
      <c r="B208" s="55"/>
      <c r="C208" s="59" t="s">
        <v>259</v>
      </c>
      <c r="D208" s="67" t="s">
        <v>260</v>
      </c>
      <c r="E208" s="46">
        <v>1</v>
      </c>
      <c r="F208" s="54"/>
      <c r="G208" s="54"/>
      <c r="H208" s="54"/>
      <c r="I208" s="54"/>
      <c r="J208" s="54"/>
      <c r="K208" s="54"/>
      <c r="L208" s="47">
        <v>1021.12</v>
      </c>
      <c r="M208" s="48">
        <v>860.01</v>
      </c>
      <c r="N208" s="47">
        <v>803.48</v>
      </c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42">
        <f t="shared" si="14"/>
        <v>3</v>
      </c>
      <c r="AB208" s="43">
        <f t="shared" si="18"/>
        <v>894.87</v>
      </c>
      <c r="AC208" s="43">
        <f t="shared" si="19"/>
        <v>894.87</v>
      </c>
      <c r="AD208" s="44">
        <f t="shared" si="20"/>
        <v>12.619721109315643</v>
      </c>
    </row>
    <row r="209" spans="1:30" ht="13.5" customHeight="1">
      <c r="A209" s="29">
        <v>191</v>
      </c>
      <c r="B209" s="55"/>
      <c r="C209" s="59" t="s">
        <v>261</v>
      </c>
      <c r="D209" s="67" t="s">
        <v>258</v>
      </c>
      <c r="E209" s="46">
        <v>1</v>
      </c>
      <c r="F209" s="54"/>
      <c r="G209" s="54"/>
      <c r="H209" s="54"/>
      <c r="I209" s="54"/>
      <c r="J209" s="54"/>
      <c r="K209" s="54"/>
      <c r="L209" s="47">
        <v>1225.3499999999999</v>
      </c>
      <c r="M209" s="48">
        <v>1032.02</v>
      </c>
      <c r="N209" s="47">
        <v>964.18</v>
      </c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42">
        <f t="shared" si="14"/>
        <v>3</v>
      </c>
      <c r="AB209" s="43">
        <f t="shared" si="18"/>
        <v>1073.8499999999999</v>
      </c>
      <c r="AC209" s="43">
        <f t="shared" si="19"/>
        <v>1073.8499999999999</v>
      </c>
      <c r="AD209" s="44">
        <f t="shared" si="20"/>
        <v>12.61969721451767</v>
      </c>
    </row>
    <row r="210" spans="1:30" ht="13.5" customHeight="1">
      <c r="A210" s="29">
        <v>192</v>
      </c>
      <c r="B210" s="55"/>
      <c r="C210" s="59" t="s">
        <v>262</v>
      </c>
      <c r="D210" s="67" t="s">
        <v>263</v>
      </c>
      <c r="E210" s="46">
        <v>1</v>
      </c>
      <c r="F210" s="54"/>
      <c r="G210" s="54"/>
      <c r="H210" s="54"/>
      <c r="I210" s="54"/>
      <c r="J210" s="54"/>
      <c r="K210" s="54"/>
      <c r="L210" s="47">
        <v>204.23</v>
      </c>
      <c r="M210" s="48">
        <v>172.01</v>
      </c>
      <c r="N210" s="47">
        <v>160.69999999999999</v>
      </c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42">
        <f t="shared" si="14"/>
        <v>3</v>
      </c>
      <c r="AB210" s="43">
        <f t="shared" si="18"/>
        <v>178.98</v>
      </c>
      <c r="AC210" s="43">
        <f t="shared" si="19"/>
        <v>178.98</v>
      </c>
      <c r="AD210" s="44">
        <f t="shared" si="20"/>
        <v>12.619577783176958</v>
      </c>
    </row>
    <row r="211" spans="1:30" ht="13.5" customHeight="1">
      <c r="A211" s="29">
        <v>193</v>
      </c>
      <c r="B211" s="55"/>
      <c r="C211" s="59" t="s">
        <v>264</v>
      </c>
      <c r="D211" s="67" t="s">
        <v>263</v>
      </c>
      <c r="E211" s="46">
        <v>1</v>
      </c>
      <c r="F211" s="54"/>
      <c r="G211" s="54"/>
      <c r="H211" s="54"/>
      <c r="I211" s="54"/>
      <c r="J211" s="54"/>
      <c r="K211" s="54"/>
      <c r="L211" s="47">
        <v>313.14999999999998</v>
      </c>
      <c r="M211" s="48">
        <v>263.74</v>
      </c>
      <c r="N211" s="47">
        <v>246.41</v>
      </c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42">
        <f t="shared" si="14"/>
        <v>3</v>
      </c>
      <c r="AB211" s="43">
        <f t="shared" si="18"/>
        <v>274.44</v>
      </c>
      <c r="AC211" s="43">
        <f t="shared" si="19"/>
        <v>274.44</v>
      </c>
      <c r="AD211" s="44">
        <f t="shared" si="20"/>
        <v>12.618846650922819</v>
      </c>
    </row>
    <row r="212" spans="1:30" ht="13.5" customHeight="1">
      <c r="A212" s="29">
        <v>194</v>
      </c>
      <c r="B212" s="55"/>
      <c r="C212" s="59" t="s">
        <v>265</v>
      </c>
      <c r="D212" s="67" t="s">
        <v>263</v>
      </c>
      <c r="E212" s="46">
        <v>1</v>
      </c>
      <c r="F212" s="54"/>
      <c r="G212" s="54"/>
      <c r="H212" s="54"/>
      <c r="I212" s="54"/>
      <c r="J212" s="54"/>
      <c r="K212" s="54"/>
      <c r="L212" s="47">
        <v>422.06</v>
      </c>
      <c r="M212" s="48">
        <v>355.47</v>
      </c>
      <c r="N212" s="47">
        <v>332.11</v>
      </c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42">
        <f t="shared" ref="AA212:AA275" si="21">COUNTIF(K212:Z212,"&gt;0")</f>
        <v>3</v>
      </c>
      <c r="AB212" s="43">
        <f t="shared" si="18"/>
        <v>369.88</v>
      </c>
      <c r="AC212" s="43">
        <f t="shared" si="19"/>
        <v>369.88</v>
      </c>
      <c r="AD212" s="44">
        <f t="shared" si="20"/>
        <v>12.618757879276082</v>
      </c>
    </row>
    <row r="213" spans="1:30" ht="13.5" customHeight="1">
      <c r="A213" s="29">
        <v>195</v>
      </c>
      <c r="B213" s="55"/>
      <c r="C213" s="59" t="s">
        <v>266</v>
      </c>
      <c r="D213" s="45" t="s">
        <v>201</v>
      </c>
      <c r="E213" s="46">
        <v>1</v>
      </c>
      <c r="F213" s="54"/>
      <c r="G213" s="54"/>
      <c r="H213" s="54"/>
      <c r="I213" s="54"/>
      <c r="J213" s="54"/>
      <c r="K213" s="54"/>
      <c r="L213" s="47">
        <v>24132.560000000001</v>
      </c>
      <c r="M213" s="48">
        <v>20325.060000000001</v>
      </c>
      <c r="N213" s="47">
        <v>18989.09</v>
      </c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42">
        <f t="shared" si="21"/>
        <v>3</v>
      </c>
      <c r="AB213" s="43">
        <f t="shared" si="18"/>
        <v>21148.91</v>
      </c>
      <c r="AC213" s="43">
        <f t="shared" si="19"/>
        <v>21148.91</v>
      </c>
      <c r="AD213" s="44">
        <f t="shared" si="20"/>
        <v>12.619414149027813</v>
      </c>
    </row>
    <row r="214" spans="1:30" ht="13.5" customHeight="1">
      <c r="A214" s="29">
        <v>196</v>
      </c>
      <c r="B214" s="55"/>
      <c r="C214" s="68" t="s">
        <v>267</v>
      </c>
      <c r="D214" s="65"/>
      <c r="E214" s="46"/>
      <c r="F214" s="54"/>
      <c r="G214" s="54"/>
      <c r="H214" s="54"/>
      <c r="I214" s="54"/>
      <c r="J214" s="54"/>
      <c r="K214" s="54"/>
      <c r="L214" s="47"/>
      <c r="M214" s="48">
        <v>0</v>
      </c>
      <c r="N214" s="47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42">
        <f t="shared" si="21"/>
        <v>0</v>
      </c>
      <c r="AB214" s="43"/>
      <c r="AC214" s="43"/>
      <c r="AD214" s="44"/>
    </row>
    <row r="215" spans="1:30" ht="13.5" customHeight="1">
      <c r="A215" s="29">
        <v>197</v>
      </c>
      <c r="B215" s="55"/>
      <c r="C215" s="59" t="s">
        <v>67</v>
      </c>
      <c r="D215" s="69" t="s">
        <v>256</v>
      </c>
      <c r="E215" s="46">
        <v>1</v>
      </c>
      <c r="F215" s="54"/>
      <c r="G215" s="54"/>
      <c r="H215" s="54"/>
      <c r="I215" s="54"/>
      <c r="J215" s="54"/>
      <c r="K215" s="54"/>
      <c r="L215" s="47">
        <v>1293.42</v>
      </c>
      <c r="M215" s="70">
        <v>1089.3499999999999</v>
      </c>
      <c r="N215" s="47">
        <v>1017.74</v>
      </c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42">
        <f t="shared" si="21"/>
        <v>3</v>
      </c>
      <c r="AB215" s="43">
        <f t="shared" ref="AB215:AB222" si="22">CEILING(SUM(K215:Z215)/COUNTIF(K215:Z215,"&gt;0"),0.01)</f>
        <v>1133.51</v>
      </c>
      <c r="AC215" s="43">
        <f t="shared" ref="AC215:AC222" si="23">AB215*E215</f>
        <v>1133.51</v>
      </c>
      <c r="AD215" s="44">
        <f t="shared" ref="AD215:AD222" si="24">STDEV(K215:Z215)/AB215*100</f>
        <v>12.619690926885216</v>
      </c>
    </row>
    <row r="216" spans="1:30" ht="13.5" customHeight="1">
      <c r="A216" s="29">
        <v>198</v>
      </c>
      <c r="B216" s="55"/>
      <c r="C216" s="59" t="s">
        <v>268</v>
      </c>
      <c r="D216" s="67" t="s">
        <v>260</v>
      </c>
      <c r="E216" s="46">
        <v>1</v>
      </c>
      <c r="F216" s="54"/>
      <c r="G216" s="54"/>
      <c r="H216" s="54"/>
      <c r="I216" s="54"/>
      <c r="J216" s="54"/>
      <c r="K216" s="54"/>
      <c r="L216" s="47">
        <v>748.82</v>
      </c>
      <c r="M216" s="70">
        <v>630.67999999999995</v>
      </c>
      <c r="N216" s="47">
        <v>589.22</v>
      </c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42">
        <f t="shared" si="21"/>
        <v>3</v>
      </c>
      <c r="AB216" s="43">
        <f t="shared" si="22"/>
        <v>656.24</v>
      </c>
      <c r="AC216" s="43">
        <f t="shared" si="23"/>
        <v>656.24</v>
      </c>
      <c r="AD216" s="44">
        <f t="shared" si="24"/>
        <v>12.619345757780698</v>
      </c>
    </row>
    <row r="217" spans="1:30" ht="13.5" customHeight="1">
      <c r="A217" s="29">
        <v>199</v>
      </c>
      <c r="B217" s="55"/>
      <c r="C217" s="59" t="s">
        <v>269</v>
      </c>
      <c r="D217" s="67" t="s">
        <v>258</v>
      </c>
      <c r="E217" s="46">
        <v>1</v>
      </c>
      <c r="F217" s="54"/>
      <c r="G217" s="54"/>
      <c r="H217" s="54"/>
      <c r="I217" s="54"/>
      <c r="J217" s="54"/>
      <c r="K217" s="54"/>
      <c r="L217" s="47">
        <v>925.82</v>
      </c>
      <c r="M217" s="70">
        <v>779.75</v>
      </c>
      <c r="N217" s="47">
        <v>728.49</v>
      </c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42">
        <f t="shared" si="21"/>
        <v>3</v>
      </c>
      <c r="AB217" s="43">
        <f t="shared" si="22"/>
        <v>811.36</v>
      </c>
      <c r="AC217" s="43">
        <f t="shared" si="23"/>
        <v>811.36</v>
      </c>
      <c r="AD217" s="44">
        <f t="shared" si="24"/>
        <v>12.619641512445392</v>
      </c>
    </row>
    <row r="218" spans="1:30" ht="13.5" customHeight="1">
      <c r="A218" s="29">
        <v>200</v>
      </c>
      <c r="B218" s="55"/>
      <c r="C218" s="59" t="s">
        <v>270</v>
      </c>
      <c r="D218" s="67" t="s">
        <v>258</v>
      </c>
      <c r="E218" s="46">
        <v>1</v>
      </c>
      <c r="F218" s="54"/>
      <c r="G218" s="54"/>
      <c r="H218" s="54"/>
      <c r="I218" s="54"/>
      <c r="J218" s="54"/>
      <c r="K218" s="54"/>
      <c r="L218" s="47">
        <v>1157.28</v>
      </c>
      <c r="M218" s="70">
        <v>974.69</v>
      </c>
      <c r="N218" s="47">
        <v>910.62</v>
      </c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42">
        <f t="shared" si="21"/>
        <v>3</v>
      </c>
      <c r="AB218" s="43">
        <f t="shared" si="22"/>
        <v>1014.2</v>
      </c>
      <c r="AC218" s="43">
        <f t="shared" si="23"/>
        <v>1014.2</v>
      </c>
      <c r="AD218" s="44">
        <f t="shared" si="24"/>
        <v>12.619579811969569</v>
      </c>
    </row>
    <row r="219" spans="1:30" ht="13.5" customHeight="1">
      <c r="A219" s="29">
        <v>201</v>
      </c>
      <c r="B219" s="55"/>
      <c r="C219" s="59" t="s">
        <v>266</v>
      </c>
      <c r="D219" s="45" t="s">
        <v>201</v>
      </c>
      <c r="E219" s="46">
        <v>1</v>
      </c>
      <c r="F219" s="54"/>
      <c r="G219" s="54"/>
      <c r="H219" s="54"/>
      <c r="I219" s="54"/>
      <c r="J219" s="54"/>
      <c r="K219" s="54"/>
      <c r="L219" s="47">
        <v>24132.560000000001</v>
      </c>
      <c r="M219" s="70">
        <v>20325.060000000001</v>
      </c>
      <c r="N219" s="47">
        <v>18989.09</v>
      </c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42">
        <f t="shared" si="21"/>
        <v>3</v>
      </c>
      <c r="AB219" s="43">
        <f t="shared" si="22"/>
        <v>21148.91</v>
      </c>
      <c r="AC219" s="43">
        <f t="shared" si="23"/>
        <v>21148.91</v>
      </c>
      <c r="AD219" s="44">
        <f t="shared" si="24"/>
        <v>12.619414149027813</v>
      </c>
    </row>
    <row r="220" spans="1:30" ht="13.5" customHeight="1">
      <c r="A220" s="29">
        <v>202</v>
      </c>
      <c r="B220" s="55"/>
      <c r="C220" s="71" t="s">
        <v>271</v>
      </c>
      <c r="D220" s="67" t="s">
        <v>258</v>
      </c>
      <c r="E220" s="46">
        <v>1</v>
      </c>
      <c r="F220" s="54"/>
      <c r="G220" s="54"/>
      <c r="H220" s="54"/>
      <c r="I220" s="54"/>
      <c r="J220" s="54"/>
      <c r="K220" s="54"/>
      <c r="L220" s="47">
        <v>200.82</v>
      </c>
      <c r="M220" s="70">
        <v>169.14</v>
      </c>
      <c r="N220" s="47">
        <v>158.02000000000001</v>
      </c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42">
        <f t="shared" si="21"/>
        <v>3</v>
      </c>
      <c r="AB220" s="43">
        <f t="shared" si="22"/>
        <v>176</v>
      </c>
      <c r="AC220" s="43">
        <f t="shared" si="23"/>
        <v>176</v>
      </c>
      <c r="AD220" s="44">
        <f t="shared" si="24"/>
        <v>12.618065015615043</v>
      </c>
    </row>
    <row r="221" spans="1:30" ht="13.5" customHeight="1">
      <c r="A221" s="29">
        <v>203</v>
      </c>
      <c r="B221" s="55"/>
      <c r="C221" s="71" t="s">
        <v>272</v>
      </c>
      <c r="D221" s="45" t="s">
        <v>256</v>
      </c>
      <c r="E221" s="46">
        <v>1</v>
      </c>
      <c r="F221" s="54"/>
      <c r="G221" s="54"/>
      <c r="H221" s="54"/>
      <c r="I221" s="54"/>
      <c r="J221" s="54"/>
      <c r="K221" s="54"/>
      <c r="L221" s="47">
        <v>680.75</v>
      </c>
      <c r="M221" s="70">
        <v>573.35</v>
      </c>
      <c r="N221" s="47">
        <v>535.66</v>
      </c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42">
        <f t="shared" si="21"/>
        <v>3</v>
      </c>
      <c r="AB221" s="43">
        <f t="shared" si="22"/>
        <v>596.59</v>
      </c>
      <c r="AC221" s="43">
        <f t="shared" si="23"/>
        <v>596.59</v>
      </c>
      <c r="AD221" s="44">
        <f t="shared" si="24"/>
        <v>12.619111031974612</v>
      </c>
    </row>
    <row r="222" spans="1:30" ht="13.5" customHeight="1">
      <c r="A222" s="29">
        <v>204</v>
      </c>
      <c r="B222" s="55"/>
      <c r="C222" s="71" t="s">
        <v>273</v>
      </c>
      <c r="D222" s="45" t="s">
        <v>258</v>
      </c>
      <c r="E222" s="46">
        <v>1</v>
      </c>
      <c r="F222" s="54"/>
      <c r="G222" s="54"/>
      <c r="H222" s="54"/>
      <c r="I222" s="54"/>
      <c r="J222" s="54"/>
      <c r="K222" s="54"/>
      <c r="L222" s="47">
        <v>816.91</v>
      </c>
      <c r="M222" s="70">
        <v>688.02</v>
      </c>
      <c r="N222" s="47">
        <v>642.79999999999995</v>
      </c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42">
        <f t="shared" si="21"/>
        <v>3</v>
      </c>
      <c r="AB222" s="43">
        <f t="shared" si="22"/>
        <v>715.91</v>
      </c>
      <c r="AC222" s="43">
        <f t="shared" si="23"/>
        <v>715.91</v>
      </c>
      <c r="AD222" s="44">
        <f t="shared" si="24"/>
        <v>12.619404405352247</v>
      </c>
    </row>
    <row r="223" spans="1:30" ht="13.5" customHeight="1">
      <c r="A223" s="29">
        <v>205</v>
      </c>
      <c r="B223" s="55"/>
      <c r="C223" s="72" t="s">
        <v>274</v>
      </c>
      <c r="D223" s="65"/>
      <c r="E223" s="46"/>
      <c r="F223" s="54"/>
      <c r="G223" s="54"/>
      <c r="H223" s="54"/>
      <c r="I223" s="54"/>
      <c r="J223" s="54"/>
      <c r="K223" s="54"/>
      <c r="L223" s="47"/>
      <c r="M223" s="48"/>
      <c r="N223" s="47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42">
        <f t="shared" si="21"/>
        <v>0</v>
      </c>
      <c r="AB223" s="43"/>
      <c r="AC223" s="43"/>
      <c r="AD223" s="44"/>
    </row>
    <row r="224" spans="1:30" ht="13.5" customHeight="1">
      <c r="A224" s="29">
        <v>206</v>
      </c>
      <c r="B224" s="55"/>
      <c r="C224" s="73" t="s">
        <v>275</v>
      </c>
      <c r="D224" s="65"/>
      <c r="E224" s="46"/>
      <c r="F224" s="54"/>
      <c r="G224" s="54"/>
      <c r="H224" s="54"/>
      <c r="I224" s="54"/>
      <c r="J224" s="54"/>
      <c r="K224" s="54"/>
      <c r="L224" s="47"/>
      <c r="M224" s="48"/>
      <c r="N224" s="47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42">
        <f t="shared" si="21"/>
        <v>0</v>
      </c>
      <c r="AB224" s="43"/>
      <c r="AC224" s="43"/>
      <c r="AD224" s="44"/>
    </row>
    <row r="225" spans="1:30" ht="13.5" customHeight="1">
      <c r="A225" s="29">
        <v>207</v>
      </c>
      <c r="B225" s="55"/>
      <c r="C225" s="62" t="s">
        <v>231</v>
      </c>
      <c r="D225" s="45" t="s">
        <v>232</v>
      </c>
      <c r="E225" s="46">
        <v>1</v>
      </c>
      <c r="F225" s="54"/>
      <c r="G225" s="54"/>
      <c r="H225" s="54"/>
      <c r="I225" s="54"/>
      <c r="J225" s="54"/>
      <c r="K225" s="54"/>
      <c r="L225" s="47">
        <v>1497.64</v>
      </c>
      <c r="M225" s="48">
        <v>1261.3499999999999</v>
      </c>
      <c r="N225" s="47">
        <v>1178.45</v>
      </c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42">
        <f t="shared" si="21"/>
        <v>3</v>
      </c>
      <c r="AB225" s="43">
        <f t="shared" ref="AB225:AB232" si="25">CEILING(SUM(K225:Z225)/COUNTIF(K225:Z225,"&gt;0"),0.01)</f>
        <v>1312.48</v>
      </c>
      <c r="AC225" s="43">
        <f t="shared" ref="AC225:AC232" si="26">AB225*E225</f>
        <v>1312.48</v>
      </c>
      <c r="AD225" s="44">
        <f t="shared" ref="AD225:AD232" si="27">STDEV(K225:Z225)/AB225*100</f>
        <v>12.619155054584366</v>
      </c>
    </row>
    <row r="226" spans="1:30" ht="13.5" customHeight="1">
      <c r="A226" s="29">
        <v>208</v>
      </c>
      <c r="B226" s="55"/>
      <c r="C226" s="59" t="s">
        <v>276</v>
      </c>
      <c r="D226" s="67" t="s">
        <v>237</v>
      </c>
      <c r="E226" s="46">
        <v>1</v>
      </c>
      <c r="F226" s="54"/>
      <c r="G226" s="54"/>
      <c r="H226" s="54"/>
      <c r="I226" s="54"/>
      <c r="J226" s="54"/>
      <c r="K226" s="54"/>
      <c r="L226" s="47">
        <v>38121.93</v>
      </c>
      <c r="M226" s="48">
        <v>32107.279999999999</v>
      </c>
      <c r="N226" s="47">
        <v>29996.86</v>
      </c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42">
        <f t="shared" si="21"/>
        <v>3</v>
      </c>
      <c r="AB226" s="43">
        <f t="shared" si="25"/>
        <v>33408.69</v>
      </c>
      <c r="AC226" s="43">
        <f t="shared" si="26"/>
        <v>33408.69</v>
      </c>
      <c r="AD226" s="44">
        <f t="shared" si="27"/>
        <v>12.619395058681068</v>
      </c>
    </row>
    <row r="227" spans="1:30" ht="13.5" customHeight="1">
      <c r="A227" s="29">
        <v>209</v>
      </c>
      <c r="B227" s="55"/>
      <c r="C227" s="59" t="s">
        <v>277</v>
      </c>
      <c r="D227" s="67" t="s">
        <v>237</v>
      </c>
      <c r="E227" s="46">
        <v>1</v>
      </c>
      <c r="F227" s="54"/>
      <c r="G227" s="54"/>
      <c r="H227" s="54"/>
      <c r="I227" s="54"/>
      <c r="J227" s="54"/>
      <c r="K227" s="54"/>
      <c r="L227" s="47">
        <v>40436.49</v>
      </c>
      <c r="M227" s="48">
        <v>34056.660000000003</v>
      </c>
      <c r="N227" s="47">
        <v>31818.1</v>
      </c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42">
        <f t="shared" si="21"/>
        <v>3</v>
      </c>
      <c r="AB227" s="43">
        <f t="shared" si="25"/>
        <v>35437.090000000004</v>
      </c>
      <c r="AC227" s="43">
        <f t="shared" si="26"/>
        <v>35437.090000000004</v>
      </c>
      <c r="AD227" s="44">
        <f t="shared" si="27"/>
        <v>12.619405633831708</v>
      </c>
    </row>
    <row r="228" spans="1:30" ht="13.5" customHeight="1">
      <c r="A228" s="29">
        <v>210</v>
      </c>
      <c r="B228" s="55"/>
      <c r="C228" s="59" t="s">
        <v>278</v>
      </c>
      <c r="D228" s="67" t="s">
        <v>237</v>
      </c>
      <c r="E228" s="46">
        <v>1</v>
      </c>
      <c r="F228" s="54"/>
      <c r="G228" s="54"/>
      <c r="H228" s="54"/>
      <c r="I228" s="54"/>
      <c r="J228" s="54"/>
      <c r="K228" s="54"/>
      <c r="L228" s="47">
        <v>36760.449999999997</v>
      </c>
      <c r="M228" s="48">
        <v>30960.6</v>
      </c>
      <c r="N228" s="47">
        <v>28925.55</v>
      </c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42">
        <f t="shared" si="21"/>
        <v>3</v>
      </c>
      <c r="AB228" s="43">
        <f t="shared" si="25"/>
        <v>32215.54</v>
      </c>
      <c r="AC228" s="43">
        <f t="shared" si="26"/>
        <v>32215.54</v>
      </c>
      <c r="AD228" s="44">
        <f t="shared" si="27"/>
        <v>12.619406387101362</v>
      </c>
    </row>
    <row r="229" spans="1:30" ht="13.5" customHeight="1">
      <c r="A229" s="29">
        <v>211</v>
      </c>
      <c r="B229" s="55"/>
      <c r="C229" s="59" t="s">
        <v>279</v>
      </c>
      <c r="D229" s="67" t="s">
        <v>237</v>
      </c>
      <c r="E229" s="46">
        <v>1</v>
      </c>
      <c r="F229" s="54"/>
      <c r="G229" s="54"/>
      <c r="H229" s="54"/>
      <c r="I229" s="54"/>
      <c r="J229" s="54"/>
      <c r="K229" s="54"/>
      <c r="L229" s="47">
        <v>41525.69</v>
      </c>
      <c r="M229" s="48">
        <v>34974.01</v>
      </c>
      <c r="N229" s="47">
        <v>32675.16</v>
      </c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42">
        <f t="shared" si="21"/>
        <v>3</v>
      </c>
      <c r="AB229" s="43">
        <f t="shared" si="25"/>
        <v>36391.620000000003</v>
      </c>
      <c r="AC229" s="43">
        <f t="shared" si="26"/>
        <v>36391.620000000003</v>
      </c>
      <c r="AD229" s="44">
        <f t="shared" si="27"/>
        <v>12.619402554715901</v>
      </c>
    </row>
    <row r="230" spans="1:30" ht="13.5" customHeight="1">
      <c r="A230" s="29">
        <v>212</v>
      </c>
      <c r="B230" s="55"/>
      <c r="C230" s="59" t="s">
        <v>280</v>
      </c>
      <c r="D230" s="67" t="s">
        <v>237</v>
      </c>
      <c r="E230" s="46">
        <v>1</v>
      </c>
      <c r="F230" s="54"/>
      <c r="G230" s="54"/>
      <c r="H230" s="54"/>
      <c r="I230" s="54"/>
      <c r="J230" s="54"/>
      <c r="K230" s="54"/>
      <c r="L230" s="47">
        <v>43295.63</v>
      </c>
      <c r="M230" s="48">
        <v>36464.699999999997</v>
      </c>
      <c r="N230" s="47">
        <v>34067.86</v>
      </c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42">
        <f t="shared" si="21"/>
        <v>3</v>
      </c>
      <c r="AB230" s="43">
        <f t="shared" si="25"/>
        <v>37942.730000000003</v>
      </c>
      <c r="AC230" s="43">
        <f t="shared" si="26"/>
        <v>37942.730000000003</v>
      </c>
      <c r="AD230" s="44">
        <f t="shared" si="27"/>
        <v>12.619409085280644</v>
      </c>
    </row>
    <row r="231" spans="1:30" ht="13.5" customHeight="1">
      <c r="A231" s="29">
        <v>213</v>
      </c>
      <c r="B231" s="55"/>
      <c r="C231" s="59" t="s">
        <v>281</v>
      </c>
      <c r="D231" s="67" t="s">
        <v>241</v>
      </c>
      <c r="E231" s="46">
        <v>1</v>
      </c>
      <c r="F231" s="54"/>
      <c r="G231" s="54"/>
      <c r="H231" s="54"/>
      <c r="I231" s="54"/>
      <c r="J231" s="54"/>
      <c r="K231" s="54"/>
      <c r="L231" s="47">
        <v>1429.57</v>
      </c>
      <c r="M231" s="48">
        <v>1204.02</v>
      </c>
      <c r="N231" s="47">
        <v>1124.8800000000001</v>
      </c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42">
        <f t="shared" si="21"/>
        <v>3</v>
      </c>
      <c r="AB231" s="43">
        <f t="shared" si="25"/>
        <v>1252.83</v>
      </c>
      <c r="AC231" s="43">
        <f t="shared" si="26"/>
        <v>1252.83</v>
      </c>
      <c r="AD231" s="44">
        <f t="shared" si="27"/>
        <v>12.619357171318269</v>
      </c>
    </row>
    <row r="232" spans="1:30" ht="13.5" customHeight="1">
      <c r="A232" s="29">
        <v>214</v>
      </c>
      <c r="B232" s="55"/>
      <c r="C232" s="71" t="s">
        <v>242</v>
      </c>
      <c r="D232" s="67" t="s">
        <v>110</v>
      </c>
      <c r="E232" s="46">
        <v>1</v>
      </c>
      <c r="F232" s="54"/>
      <c r="G232" s="54"/>
      <c r="H232" s="54"/>
      <c r="I232" s="54"/>
      <c r="J232" s="54"/>
      <c r="K232" s="54"/>
      <c r="L232" s="47">
        <v>6072.28</v>
      </c>
      <c r="M232" s="48">
        <v>5114.2299999999996</v>
      </c>
      <c r="N232" s="47">
        <v>4778.07</v>
      </c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42">
        <f t="shared" si="21"/>
        <v>3</v>
      </c>
      <c r="AB232" s="43">
        <f t="shared" si="25"/>
        <v>5321.53</v>
      </c>
      <c r="AC232" s="43">
        <f t="shared" si="26"/>
        <v>5321.53</v>
      </c>
      <c r="AD232" s="44">
        <f t="shared" si="27"/>
        <v>12.619412793433323</v>
      </c>
    </row>
    <row r="233" spans="1:30" ht="13.5" customHeight="1">
      <c r="A233" s="29">
        <v>215</v>
      </c>
      <c r="B233" s="55"/>
      <c r="C233" s="73" t="s">
        <v>282</v>
      </c>
      <c r="D233" s="65"/>
      <c r="E233" s="46"/>
      <c r="F233" s="54"/>
      <c r="G233" s="54"/>
      <c r="H233" s="54"/>
      <c r="I233" s="54"/>
      <c r="J233" s="54"/>
      <c r="K233" s="54"/>
      <c r="L233" s="47">
        <v>0</v>
      </c>
      <c r="M233" s="48"/>
      <c r="N233" s="47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42">
        <f t="shared" si="21"/>
        <v>0</v>
      </c>
      <c r="AB233" s="43"/>
      <c r="AC233" s="43"/>
      <c r="AD233" s="44"/>
    </row>
    <row r="234" spans="1:30" ht="13.5" customHeight="1">
      <c r="A234" s="29">
        <v>216</v>
      </c>
      <c r="B234" s="55"/>
      <c r="C234" s="62" t="s">
        <v>283</v>
      </c>
      <c r="D234" s="67" t="s">
        <v>284</v>
      </c>
      <c r="E234" s="46">
        <v>1</v>
      </c>
      <c r="F234" s="54"/>
      <c r="G234" s="54"/>
      <c r="H234" s="54"/>
      <c r="I234" s="54"/>
      <c r="J234" s="54"/>
      <c r="K234" s="54"/>
      <c r="L234" s="47">
        <v>1089.2</v>
      </c>
      <c r="M234" s="48">
        <v>917.36</v>
      </c>
      <c r="N234" s="47">
        <v>857.06</v>
      </c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42">
        <f t="shared" si="21"/>
        <v>3</v>
      </c>
      <c r="AB234" s="43">
        <f t="shared" ref="AB234:AB254" si="28">CEILING(SUM(K234:Z234)/COUNTIF(K234:Z234,"&gt;0"),0.01)</f>
        <v>954.54</v>
      </c>
      <c r="AC234" s="43">
        <f t="shared" ref="AC234:AC254" si="29">AB234*E234</f>
        <v>954.54</v>
      </c>
      <c r="AD234" s="44">
        <f t="shared" ref="AD234:AD254" si="30">STDEV(K234:Z234)/AB234*100</f>
        <v>12.618994347628732</v>
      </c>
    </row>
    <row r="235" spans="1:30" ht="13.5" customHeight="1">
      <c r="A235" s="29">
        <v>217</v>
      </c>
      <c r="B235" s="55"/>
      <c r="C235" s="59" t="s">
        <v>285</v>
      </c>
      <c r="D235" s="67" t="s">
        <v>286</v>
      </c>
      <c r="E235" s="46">
        <v>1</v>
      </c>
      <c r="F235" s="54"/>
      <c r="G235" s="54"/>
      <c r="H235" s="54"/>
      <c r="I235" s="54"/>
      <c r="J235" s="54"/>
      <c r="K235" s="54"/>
      <c r="L235" s="47">
        <v>1769.94</v>
      </c>
      <c r="M235" s="48">
        <v>1490.69</v>
      </c>
      <c r="N235" s="47">
        <v>1392.7</v>
      </c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42">
        <f t="shared" si="21"/>
        <v>3</v>
      </c>
      <c r="AB235" s="43">
        <f t="shared" si="28"/>
        <v>1551.1100000000001</v>
      </c>
      <c r="AC235" s="43">
        <f t="shared" si="29"/>
        <v>1551.1100000000001</v>
      </c>
      <c r="AD235" s="44">
        <f t="shared" si="30"/>
        <v>12.619562304467651</v>
      </c>
    </row>
    <row r="236" spans="1:30" ht="13.5" customHeight="1">
      <c r="A236" s="29">
        <v>218</v>
      </c>
      <c r="B236" s="55"/>
      <c r="C236" s="59" t="s">
        <v>287</v>
      </c>
      <c r="D236" s="67" t="s">
        <v>286</v>
      </c>
      <c r="E236" s="46">
        <v>1</v>
      </c>
      <c r="F236" s="54"/>
      <c r="G236" s="54"/>
      <c r="H236" s="54"/>
      <c r="I236" s="54"/>
      <c r="J236" s="54"/>
      <c r="K236" s="54"/>
      <c r="L236" s="47">
        <v>2178.39</v>
      </c>
      <c r="M236" s="48">
        <v>1834.7</v>
      </c>
      <c r="N236" s="47">
        <v>1714.11</v>
      </c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42">
        <f t="shared" si="21"/>
        <v>3</v>
      </c>
      <c r="AB236" s="43">
        <f t="shared" si="28"/>
        <v>1909.07</v>
      </c>
      <c r="AC236" s="43">
        <f t="shared" si="29"/>
        <v>1909.07</v>
      </c>
      <c r="AD236" s="44">
        <f t="shared" si="30"/>
        <v>12.619141293511561</v>
      </c>
    </row>
    <row r="237" spans="1:30" ht="13.5" customHeight="1">
      <c r="A237" s="29">
        <v>219</v>
      </c>
      <c r="B237" s="55"/>
      <c r="C237" s="59" t="s">
        <v>288</v>
      </c>
      <c r="D237" s="67" t="s">
        <v>286</v>
      </c>
      <c r="E237" s="46">
        <v>1</v>
      </c>
      <c r="F237" s="54"/>
      <c r="G237" s="54"/>
      <c r="H237" s="54"/>
      <c r="I237" s="54"/>
      <c r="J237" s="54"/>
      <c r="K237" s="54"/>
      <c r="L237" s="47">
        <v>6807.49</v>
      </c>
      <c r="M237" s="48">
        <v>5733.45</v>
      </c>
      <c r="N237" s="47">
        <v>5356.59</v>
      </c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42">
        <f t="shared" si="21"/>
        <v>3</v>
      </c>
      <c r="AB237" s="43">
        <f t="shared" si="28"/>
        <v>5965.85</v>
      </c>
      <c r="AC237" s="43">
        <f t="shared" si="29"/>
        <v>5965.85</v>
      </c>
      <c r="AD237" s="44">
        <f t="shared" si="30"/>
        <v>12.619320271637587</v>
      </c>
    </row>
    <row r="238" spans="1:30" ht="13.5" customHeight="1">
      <c r="A238" s="29">
        <v>220</v>
      </c>
      <c r="B238" s="55"/>
      <c r="C238" s="59" t="s">
        <v>289</v>
      </c>
      <c r="D238" s="67" t="s">
        <v>290</v>
      </c>
      <c r="E238" s="46">
        <v>1</v>
      </c>
      <c r="F238" s="54"/>
      <c r="G238" s="54"/>
      <c r="H238" s="54"/>
      <c r="I238" s="54"/>
      <c r="J238" s="54"/>
      <c r="K238" s="54"/>
      <c r="L238" s="47">
        <v>272.3</v>
      </c>
      <c r="M238" s="48">
        <v>229.34</v>
      </c>
      <c r="N238" s="47">
        <v>214.26</v>
      </c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42">
        <f t="shared" si="21"/>
        <v>3</v>
      </c>
      <c r="AB238" s="43">
        <f t="shared" si="28"/>
        <v>238.64000000000001</v>
      </c>
      <c r="AC238" s="43">
        <f t="shared" si="29"/>
        <v>238.64000000000001</v>
      </c>
      <c r="AD238" s="44">
        <f t="shared" si="30"/>
        <v>12.619577783177171</v>
      </c>
    </row>
    <row r="239" spans="1:30" ht="13.5" customHeight="1">
      <c r="A239" s="29">
        <v>221</v>
      </c>
      <c r="B239" s="55"/>
      <c r="C239" s="59" t="s">
        <v>291</v>
      </c>
      <c r="D239" s="67" t="s">
        <v>290</v>
      </c>
      <c r="E239" s="46">
        <v>1</v>
      </c>
      <c r="F239" s="54"/>
      <c r="G239" s="54"/>
      <c r="H239" s="54"/>
      <c r="I239" s="54"/>
      <c r="J239" s="54"/>
      <c r="K239" s="54"/>
      <c r="L239" s="47">
        <v>340.37</v>
      </c>
      <c r="M239" s="48">
        <v>286.67</v>
      </c>
      <c r="N239" s="47">
        <v>267.82</v>
      </c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42">
        <f t="shared" si="21"/>
        <v>3</v>
      </c>
      <c r="AB239" s="43">
        <f t="shared" si="28"/>
        <v>298.29000000000002</v>
      </c>
      <c r="AC239" s="43">
        <f t="shared" si="29"/>
        <v>298.29000000000002</v>
      </c>
      <c r="AD239" s="44">
        <f t="shared" si="30"/>
        <v>12.620000847235127</v>
      </c>
    </row>
    <row r="240" spans="1:30" ht="13.5" customHeight="1">
      <c r="A240" s="29">
        <v>222</v>
      </c>
      <c r="B240" s="55"/>
      <c r="C240" s="59" t="s">
        <v>292</v>
      </c>
      <c r="D240" s="67" t="s">
        <v>293</v>
      </c>
      <c r="E240" s="46">
        <v>1</v>
      </c>
      <c r="F240" s="54"/>
      <c r="G240" s="54"/>
      <c r="H240" s="54"/>
      <c r="I240" s="54"/>
      <c r="J240" s="54"/>
      <c r="K240" s="54"/>
      <c r="L240" s="47">
        <v>272.3</v>
      </c>
      <c r="M240" s="48">
        <v>229.34</v>
      </c>
      <c r="N240" s="47">
        <v>214.26</v>
      </c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42">
        <f t="shared" si="21"/>
        <v>3</v>
      </c>
      <c r="AB240" s="43">
        <f t="shared" si="28"/>
        <v>238.64000000000001</v>
      </c>
      <c r="AC240" s="43">
        <f t="shared" si="29"/>
        <v>238.64000000000001</v>
      </c>
      <c r="AD240" s="44">
        <f t="shared" si="30"/>
        <v>12.619577783177171</v>
      </c>
    </row>
    <row r="241" spans="1:30" ht="13.5" customHeight="1">
      <c r="A241" s="29">
        <v>223</v>
      </c>
      <c r="B241" s="55"/>
      <c r="C241" s="59" t="s">
        <v>294</v>
      </c>
      <c r="D241" s="67" t="s">
        <v>286</v>
      </c>
      <c r="E241" s="46">
        <v>1</v>
      </c>
      <c r="F241" s="54"/>
      <c r="G241" s="54"/>
      <c r="H241" s="54"/>
      <c r="I241" s="54"/>
      <c r="J241" s="54"/>
      <c r="K241" s="54"/>
      <c r="L241" s="47">
        <v>1021.12</v>
      </c>
      <c r="M241" s="48">
        <v>860.01</v>
      </c>
      <c r="N241" s="47">
        <v>803.48</v>
      </c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42">
        <f t="shared" si="21"/>
        <v>3</v>
      </c>
      <c r="AB241" s="43">
        <f t="shared" si="28"/>
        <v>894.87</v>
      </c>
      <c r="AC241" s="43">
        <f t="shared" si="29"/>
        <v>894.87</v>
      </c>
      <c r="AD241" s="44">
        <f t="shared" si="30"/>
        <v>12.619721109315643</v>
      </c>
    </row>
    <row r="242" spans="1:30" ht="13.5" customHeight="1">
      <c r="A242" s="29">
        <v>224</v>
      </c>
      <c r="B242" s="55"/>
      <c r="C242" s="59" t="s">
        <v>295</v>
      </c>
      <c r="D242" s="67" t="s">
        <v>256</v>
      </c>
      <c r="E242" s="46">
        <v>1</v>
      </c>
      <c r="F242" s="54"/>
      <c r="G242" s="54"/>
      <c r="H242" s="54"/>
      <c r="I242" s="54"/>
      <c r="J242" s="54"/>
      <c r="K242" s="54"/>
      <c r="L242" s="47">
        <v>1021.12</v>
      </c>
      <c r="M242" s="48">
        <v>860.01</v>
      </c>
      <c r="N242" s="47">
        <v>803.48</v>
      </c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42">
        <f t="shared" si="21"/>
        <v>3</v>
      </c>
      <c r="AB242" s="43">
        <f t="shared" si="28"/>
        <v>894.87</v>
      </c>
      <c r="AC242" s="43">
        <f t="shared" si="29"/>
        <v>894.87</v>
      </c>
      <c r="AD242" s="44">
        <f t="shared" si="30"/>
        <v>12.619721109315643</v>
      </c>
    </row>
    <row r="243" spans="1:30" ht="13.5" customHeight="1">
      <c r="A243" s="29">
        <v>225</v>
      </c>
      <c r="B243" s="55"/>
      <c r="C243" s="59" t="s">
        <v>296</v>
      </c>
      <c r="D243" s="67" t="s">
        <v>256</v>
      </c>
      <c r="E243" s="46">
        <v>1</v>
      </c>
      <c r="F243" s="54"/>
      <c r="G243" s="54"/>
      <c r="H243" s="54"/>
      <c r="I243" s="54"/>
      <c r="J243" s="54"/>
      <c r="K243" s="54"/>
      <c r="L243" s="47">
        <v>1157.28</v>
      </c>
      <c r="M243" s="48">
        <v>974.69</v>
      </c>
      <c r="N243" s="47">
        <v>910.62</v>
      </c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42">
        <f t="shared" si="21"/>
        <v>3</v>
      </c>
      <c r="AB243" s="43">
        <f t="shared" si="28"/>
        <v>1014.2</v>
      </c>
      <c r="AC243" s="43">
        <f t="shared" si="29"/>
        <v>1014.2</v>
      </c>
      <c r="AD243" s="44">
        <f t="shared" si="30"/>
        <v>12.619579811969569</v>
      </c>
    </row>
    <row r="244" spans="1:30" ht="13.5" customHeight="1">
      <c r="A244" s="29">
        <v>226</v>
      </c>
      <c r="B244" s="55"/>
      <c r="C244" s="59" t="s">
        <v>297</v>
      </c>
      <c r="D244" s="67" t="s">
        <v>298</v>
      </c>
      <c r="E244" s="46">
        <v>1</v>
      </c>
      <c r="F244" s="54"/>
      <c r="G244" s="54"/>
      <c r="H244" s="54"/>
      <c r="I244" s="54"/>
      <c r="J244" s="54"/>
      <c r="K244" s="54"/>
      <c r="L244" s="47">
        <v>272.3</v>
      </c>
      <c r="M244" s="48">
        <v>229.34</v>
      </c>
      <c r="N244" s="47">
        <v>214.26</v>
      </c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42">
        <f t="shared" si="21"/>
        <v>3</v>
      </c>
      <c r="AB244" s="43">
        <f t="shared" si="28"/>
        <v>238.64000000000001</v>
      </c>
      <c r="AC244" s="43">
        <f t="shared" si="29"/>
        <v>238.64000000000001</v>
      </c>
      <c r="AD244" s="44">
        <f t="shared" si="30"/>
        <v>12.619577783177171</v>
      </c>
    </row>
    <row r="245" spans="1:30" ht="13.5" customHeight="1">
      <c r="A245" s="29">
        <v>227</v>
      </c>
      <c r="B245" s="55"/>
      <c r="C245" s="59" t="s">
        <v>299</v>
      </c>
      <c r="D245" s="67" t="s">
        <v>300</v>
      </c>
      <c r="E245" s="46">
        <v>1</v>
      </c>
      <c r="F245" s="54"/>
      <c r="G245" s="54"/>
      <c r="H245" s="54"/>
      <c r="I245" s="54"/>
      <c r="J245" s="54"/>
      <c r="K245" s="54"/>
      <c r="L245" s="47">
        <v>272.3</v>
      </c>
      <c r="M245" s="48">
        <v>229.34</v>
      </c>
      <c r="N245" s="47">
        <v>214.26</v>
      </c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42">
        <f t="shared" si="21"/>
        <v>3</v>
      </c>
      <c r="AB245" s="43">
        <f t="shared" si="28"/>
        <v>238.64000000000001</v>
      </c>
      <c r="AC245" s="43">
        <f t="shared" si="29"/>
        <v>238.64000000000001</v>
      </c>
      <c r="AD245" s="44">
        <f t="shared" si="30"/>
        <v>12.619577783177171</v>
      </c>
    </row>
    <row r="246" spans="1:30" ht="13.5" customHeight="1">
      <c r="A246" s="29">
        <v>228</v>
      </c>
      <c r="B246" s="55"/>
      <c r="C246" s="59" t="s">
        <v>301</v>
      </c>
      <c r="D246" s="67" t="s">
        <v>302</v>
      </c>
      <c r="E246" s="46">
        <v>1</v>
      </c>
      <c r="F246" s="54"/>
      <c r="G246" s="54"/>
      <c r="H246" s="54"/>
      <c r="I246" s="54"/>
      <c r="J246" s="54"/>
      <c r="K246" s="54"/>
      <c r="L246" s="47">
        <v>299.52999999999997</v>
      </c>
      <c r="M246" s="48">
        <v>252.27</v>
      </c>
      <c r="N246" s="47">
        <v>235.69</v>
      </c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42">
        <f t="shared" si="21"/>
        <v>3</v>
      </c>
      <c r="AB246" s="43">
        <f t="shared" si="28"/>
        <v>262.5</v>
      </c>
      <c r="AC246" s="43">
        <f t="shared" si="29"/>
        <v>262.5</v>
      </c>
      <c r="AD246" s="44">
        <f t="shared" si="30"/>
        <v>12.619388650677735</v>
      </c>
    </row>
    <row r="247" spans="1:30" ht="13.5" customHeight="1">
      <c r="A247" s="29">
        <v>229</v>
      </c>
      <c r="B247" s="55"/>
      <c r="C247" s="59" t="s">
        <v>303</v>
      </c>
      <c r="D247" s="67" t="s">
        <v>304</v>
      </c>
      <c r="E247" s="46">
        <v>1</v>
      </c>
      <c r="F247" s="54"/>
      <c r="G247" s="54"/>
      <c r="H247" s="54"/>
      <c r="I247" s="54"/>
      <c r="J247" s="54"/>
      <c r="K247" s="54"/>
      <c r="L247" s="47">
        <v>1089.2</v>
      </c>
      <c r="M247" s="48">
        <v>917.36</v>
      </c>
      <c r="N247" s="47">
        <v>857.06</v>
      </c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42">
        <f t="shared" si="21"/>
        <v>3</v>
      </c>
      <c r="AB247" s="43">
        <f t="shared" si="28"/>
        <v>954.54</v>
      </c>
      <c r="AC247" s="43">
        <f t="shared" si="29"/>
        <v>954.54</v>
      </c>
      <c r="AD247" s="44">
        <f t="shared" si="30"/>
        <v>12.618994347628732</v>
      </c>
    </row>
    <row r="248" spans="1:30" ht="13.5" customHeight="1">
      <c r="A248" s="29">
        <v>230</v>
      </c>
      <c r="B248" s="55"/>
      <c r="C248" s="59" t="s">
        <v>305</v>
      </c>
      <c r="D248" s="67" t="s">
        <v>302</v>
      </c>
      <c r="E248" s="46">
        <v>1</v>
      </c>
      <c r="F248" s="54"/>
      <c r="G248" s="54"/>
      <c r="H248" s="54"/>
      <c r="I248" s="54"/>
      <c r="J248" s="54"/>
      <c r="K248" s="54"/>
      <c r="L248" s="47">
        <v>68.069999999999993</v>
      </c>
      <c r="M248" s="48">
        <v>57.33</v>
      </c>
      <c r="N248" s="47">
        <v>53.56</v>
      </c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42">
        <f t="shared" si="21"/>
        <v>3</v>
      </c>
      <c r="AB248" s="43">
        <f t="shared" si="28"/>
        <v>59.660000000000004</v>
      </c>
      <c r="AC248" s="43">
        <f t="shared" si="29"/>
        <v>59.660000000000004</v>
      </c>
      <c r="AD248" s="44">
        <f t="shared" si="30"/>
        <v>12.619577783177069</v>
      </c>
    </row>
    <row r="249" spans="1:30" ht="13.5" customHeight="1">
      <c r="A249" s="29">
        <v>231</v>
      </c>
      <c r="B249" s="55"/>
      <c r="C249" s="59" t="s">
        <v>306</v>
      </c>
      <c r="D249" s="67" t="s">
        <v>286</v>
      </c>
      <c r="E249" s="46">
        <v>1</v>
      </c>
      <c r="F249" s="54"/>
      <c r="G249" s="54"/>
      <c r="H249" s="54"/>
      <c r="I249" s="54"/>
      <c r="J249" s="54"/>
      <c r="K249" s="54"/>
      <c r="L249" s="47">
        <v>285.92</v>
      </c>
      <c r="M249" s="48">
        <v>240.81</v>
      </c>
      <c r="N249" s="47">
        <v>224.98</v>
      </c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42">
        <f t="shared" si="21"/>
        <v>3</v>
      </c>
      <c r="AB249" s="43">
        <f t="shared" si="28"/>
        <v>250.57</v>
      </c>
      <c r="AC249" s="43">
        <f t="shared" si="29"/>
        <v>250.57</v>
      </c>
      <c r="AD249" s="44">
        <f t="shared" si="30"/>
        <v>12.619478692981694</v>
      </c>
    </row>
    <row r="250" spans="1:30" ht="13.5" customHeight="1">
      <c r="A250" s="29">
        <v>232</v>
      </c>
      <c r="B250" s="55"/>
      <c r="C250" s="59" t="s">
        <v>307</v>
      </c>
      <c r="D250" s="67" t="s">
        <v>286</v>
      </c>
      <c r="E250" s="46">
        <v>1</v>
      </c>
      <c r="F250" s="54"/>
      <c r="G250" s="54"/>
      <c r="H250" s="54"/>
      <c r="I250" s="54"/>
      <c r="J250" s="54"/>
      <c r="K250" s="54"/>
      <c r="L250" s="47">
        <v>353.99</v>
      </c>
      <c r="M250" s="48">
        <v>298.14</v>
      </c>
      <c r="N250" s="47">
        <v>278.54000000000002</v>
      </c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42">
        <f t="shared" si="21"/>
        <v>3</v>
      </c>
      <c r="AB250" s="43">
        <f t="shared" si="28"/>
        <v>310.23</v>
      </c>
      <c r="AC250" s="43">
        <f t="shared" si="29"/>
        <v>310.23</v>
      </c>
      <c r="AD250" s="44">
        <f t="shared" si="30"/>
        <v>12.619497745236266</v>
      </c>
    </row>
    <row r="251" spans="1:30" ht="13.5" customHeight="1">
      <c r="A251" s="29">
        <v>233</v>
      </c>
      <c r="B251" s="55"/>
      <c r="C251" s="59" t="s">
        <v>308</v>
      </c>
      <c r="D251" s="67" t="s">
        <v>286</v>
      </c>
      <c r="E251" s="46">
        <v>1</v>
      </c>
      <c r="F251" s="54"/>
      <c r="G251" s="54"/>
      <c r="H251" s="54"/>
      <c r="I251" s="54"/>
      <c r="J251" s="54"/>
      <c r="K251" s="54"/>
      <c r="L251" s="47">
        <v>272.3</v>
      </c>
      <c r="M251" s="48">
        <v>229.34</v>
      </c>
      <c r="N251" s="47">
        <v>214.26</v>
      </c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42">
        <f t="shared" si="21"/>
        <v>3</v>
      </c>
      <c r="AB251" s="43">
        <f t="shared" si="28"/>
        <v>238.64000000000001</v>
      </c>
      <c r="AC251" s="43">
        <f t="shared" si="29"/>
        <v>238.64000000000001</v>
      </c>
      <c r="AD251" s="44">
        <f t="shared" si="30"/>
        <v>12.619577783177171</v>
      </c>
    </row>
    <row r="252" spans="1:30" ht="13.5" customHeight="1">
      <c r="A252" s="29">
        <v>234</v>
      </c>
      <c r="B252" s="55"/>
      <c r="C252" s="59" t="s">
        <v>309</v>
      </c>
      <c r="D252" s="67" t="s">
        <v>286</v>
      </c>
      <c r="E252" s="46">
        <v>1</v>
      </c>
      <c r="F252" s="54"/>
      <c r="G252" s="54"/>
      <c r="H252" s="54"/>
      <c r="I252" s="54"/>
      <c r="J252" s="54"/>
      <c r="K252" s="54"/>
      <c r="L252" s="47">
        <v>1048.3499999999999</v>
      </c>
      <c r="M252" s="48">
        <v>882.95</v>
      </c>
      <c r="N252" s="47">
        <v>824.91</v>
      </c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42">
        <f t="shared" si="21"/>
        <v>3</v>
      </c>
      <c r="AB252" s="43">
        <f t="shared" si="28"/>
        <v>918.74</v>
      </c>
      <c r="AC252" s="43">
        <f t="shared" si="29"/>
        <v>918.74</v>
      </c>
      <c r="AD252" s="44">
        <f t="shared" si="30"/>
        <v>12.619358007216109</v>
      </c>
    </row>
    <row r="253" spans="1:30" ht="13.5" customHeight="1">
      <c r="A253" s="29">
        <v>235</v>
      </c>
      <c r="B253" s="55"/>
      <c r="C253" s="59" t="s">
        <v>310</v>
      </c>
      <c r="D253" s="67" t="s">
        <v>286</v>
      </c>
      <c r="E253" s="46">
        <v>1</v>
      </c>
      <c r="F253" s="54"/>
      <c r="G253" s="54"/>
      <c r="H253" s="54"/>
      <c r="I253" s="54"/>
      <c r="J253" s="54"/>
      <c r="K253" s="54"/>
      <c r="L253" s="47">
        <v>1361.5</v>
      </c>
      <c r="M253" s="48">
        <v>1146.69</v>
      </c>
      <c r="N253" s="47">
        <v>1071.32</v>
      </c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42">
        <f t="shared" si="21"/>
        <v>3</v>
      </c>
      <c r="AB253" s="43">
        <f t="shared" si="28"/>
        <v>1193.17</v>
      </c>
      <c r="AC253" s="43">
        <f t="shared" si="29"/>
        <v>1193.17</v>
      </c>
      <c r="AD253" s="44">
        <f t="shared" si="30"/>
        <v>12.61934614297197</v>
      </c>
    </row>
    <row r="254" spans="1:30" ht="13.5" customHeight="1">
      <c r="A254" s="29">
        <v>236</v>
      </c>
      <c r="B254" s="55"/>
      <c r="C254" s="71" t="s">
        <v>311</v>
      </c>
      <c r="D254" s="67" t="s">
        <v>312</v>
      </c>
      <c r="E254" s="46">
        <v>1</v>
      </c>
      <c r="F254" s="54"/>
      <c r="G254" s="54"/>
      <c r="H254" s="54"/>
      <c r="I254" s="54"/>
      <c r="J254" s="54"/>
      <c r="K254" s="54"/>
      <c r="L254" s="47">
        <v>571.83000000000004</v>
      </c>
      <c r="M254" s="48">
        <v>481.61</v>
      </c>
      <c r="N254" s="47">
        <v>449.95</v>
      </c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42">
        <f t="shared" si="21"/>
        <v>3</v>
      </c>
      <c r="AB254" s="43">
        <f t="shared" si="28"/>
        <v>501.13</v>
      </c>
      <c r="AC254" s="43">
        <f t="shared" si="29"/>
        <v>501.13</v>
      </c>
      <c r="AD254" s="44">
        <f t="shared" si="30"/>
        <v>12.619730513441315</v>
      </c>
    </row>
    <row r="255" spans="1:30" ht="13.5" customHeight="1">
      <c r="A255" s="29">
        <v>237</v>
      </c>
      <c r="B255" s="55"/>
      <c r="C255" s="73" t="s">
        <v>313</v>
      </c>
      <c r="D255" s="65"/>
      <c r="E255" s="46"/>
      <c r="F255" s="54"/>
      <c r="G255" s="54"/>
      <c r="H255" s="54"/>
      <c r="I255" s="54"/>
      <c r="J255" s="54"/>
      <c r="K255" s="54"/>
      <c r="L255" s="47"/>
      <c r="M255" s="48"/>
      <c r="N255" s="47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42">
        <f t="shared" si="21"/>
        <v>0</v>
      </c>
      <c r="AB255" s="43"/>
      <c r="AC255" s="43"/>
      <c r="AD255" s="44"/>
    </row>
    <row r="256" spans="1:30" ht="13.5" customHeight="1">
      <c r="A256" s="29">
        <v>238</v>
      </c>
      <c r="B256" s="55"/>
      <c r="C256" s="59" t="s">
        <v>314</v>
      </c>
      <c r="D256" s="67" t="s">
        <v>70</v>
      </c>
      <c r="E256" s="46">
        <v>1</v>
      </c>
      <c r="F256" s="54"/>
      <c r="G256" s="54"/>
      <c r="H256" s="54"/>
      <c r="I256" s="54"/>
      <c r="J256" s="54"/>
      <c r="K256" s="54"/>
      <c r="L256" s="47">
        <v>1497.64</v>
      </c>
      <c r="M256" s="48">
        <v>1261.3499999999999</v>
      </c>
      <c r="N256" s="47">
        <v>1178.45</v>
      </c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42">
        <f t="shared" si="21"/>
        <v>3</v>
      </c>
      <c r="AB256" s="43">
        <f t="shared" ref="AB256:AB264" si="31">CEILING(SUM(K256:Z256)/COUNTIF(K256:Z256,"&gt;0"),0.01)</f>
        <v>1312.48</v>
      </c>
      <c r="AC256" s="43">
        <f t="shared" ref="AC256:AC264" si="32">AB256*E256</f>
        <v>1312.48</v>
      </c>
      <c r="AD256" s="44">
        <f t="shared" ref="AD256:AD264" si="33">STDEV(K256:Z256)/AB256*100</f>
        <v>12.619155054584366</v>
      </c>
    </row>
    <row r="257" spans="1:30" ht="13.5" customHeight="1">
      <c r="A257" s="29">
        <v>239</v>
      </c>
      <c r="B257" s="55"/>
      <c r="C257" s="59" t="s">
        <v>315</v>
      </c>
      <c r="D257" s="67" t="s">
        <v>70</v>
      </c>
      <c r="E257" s="46">
        <v>1</v>
      </c>
      <c r="F257" s="54"/>
      <c r="G257" s="54"/>
      <c r="H257" s="54"/>
      <c r="I257" s="54"/>
      <c r="J257" s="54"/>
      <c r="K257" s="54"/>
      <c r="L257" s="47">
        <v>1633.8</v>
      </c>
      <c r="M257" s="48">
        <v>1376.03</v>
      </c>
      <c r="N257" s="47">
        <v>1285.58</v>
      </c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42">
        <f t="shared" si="21"/>
        <v>3</v>
      </c>
      <c r="AB257" s="43">
        <f t="shared" si="31"/>
        <v>1431.81</v>
      </c>
      <c r="AC257" s="43">
        <f t="shared" si="32"/>
        <v>1431.81</v>
      </c>
      <c r="AD257" s="44">
        <f t="shared" si="33"/>
        <v>12.619384743120888</v>
      </c>
    </row>
    <row r="258" spans="1:30" ht="13.5" customHeight="1">
      <c r="A258" s="29">
        <v>240</v>
      </c>
      <c r="B258" s="55"/>
      <c r="C258" s="59" t="s">
        <v>316</v>
      </c>
      <c r="D258" s="67" t="s">
        <v>70</v>
      </c>
      <c r="E258" s="46">
        <v>1</v>
      </c>
      <c r="F258" s="54"/>
      <c r="G258" s="54"/>
      <c r="H258" s="54"/>
      <c r="I258" s="54"/>
      <c r="J258" s="54"/>
      <c r="K258" s="54"/>
      <c r="L258" s="47">
        <v>1906.1</v>
      </c>
      <c r="M258" s="48">
        <v>1605.36</v>
      </c>
      <c r="N258" s="47">
        <v>1499.84</v>
      </c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42">
        <f t="shared" si="21"/>
        <v>3</v>
      </c>
      <c r="AB258" s="43">
        <f t="shared" si="31"/>
        <v>1670.44</v>
      </c>
      <c r="AC258" s="43">
        <f t="shared" si="32"/>
        <v>1670.44</v>
      </c>
      <c r="AD258" s="44">
        <f t="shared" si="33"/>
        <v>12.619580256116178</v>
      </c>
    </row>
    <row r="259" spans="1:30" ht="13.5" customHeight="1">
      <c r="A259" s="29">
        <v>241</v>
      </c>
      <c r="B259" s="55"/>
      <c r="C259" s="59" t="s">
        <v>317</v>
      </c>
      <c r="D259" s="67" t="s">
        <v>70</v>
      </c>
      <c r="E259" s="46">
        <v>1</v>
      </c>
      <c r="F259" s="54"/>
      <c r="G259" s="54"/>
      <c r="H259" s="54"/>
      <c r="I259" s="54"/>
      <c r="J259" s="54"/>
      <c r="K259" s="54"/>
      <c r="L259" s="47">
        <v>1974.17</v>
      </c>
      <c r="M259" s="48">
        <v>1662.69</v>
      </c>
      <c r="N259" s="47">
        <v>1553.41</v>
      </c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42">
        <f t="shared" si="21"/>
        <v>3</v>
      </c>
      <c r="AB259" s="43">
        <f t="shared" si="31"/>
        <v>1730.0900000000001</v>
      </c>
      <c r="AC259" s="43">
        <f t="shared" si="32"/>
        <v>1730.0900000000001</v>
      </c>
      <c r="AD259" s="44">
        <f t="shared" si="33"/>
        <v>12.6194192352831</v>
      </c>
    </row>
    <row r="260" spans="1:30" ht="13.5" customHeight="1">
      <c r="A260" s="29">
        <v>242</v>
      </c>
      <c r="B260" s="55"/>
      <c r="C260" s="59" t="s">
        <v>318</v>
      </c>
      <c r="D260" s="67" t="s">
        <v>70</v>
      </c>
      <c r="E260" s="46">
        <v>1</v>
      </c>
      <c r="F260" s="54"/>
      <c r="G260" s="54"/>
      <c r="H260" s="54"/>
      <c r="I260" s="54"/>
      <c r="J260" s="54"/>
      <c r="K260" s="54"/>
      <c r="L260" s="47">
        <v>2042.25</v>
      </c>
      <c r="M260" s="48">
        <v>1720.04</v>
      </c>
      <c r="N260" s="47">
        <v>1606.98</v>
      </c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42">
        <f t="shared" si="21"/>
        <v>3</v>
      </c>
      <c r="AB260" s="43">
        <f t="shared" si="31"/>
        <v>1789.76</v>
      </c>
      <c r="AC260" s="43">
        <f t="shared" si="32"/>
        <v>1789.76</v>
      </c>
      <c r="AD260" s="44">
        <f t="shared" si="33"/>
        <v>12.619267770287292</v>
      </c>
    </row>
    <row r="261" spans="1:30" ht="13.5" customHeight="1">
      <c r="A261" s="29">
        <v>243</v>
      </c>
      <c r="B261" s="55"/>
      <c r="C261" s="59" t="s">
        <v>319</v>
      </c>
      <c r="D261" s="67" t="s">
        <v>70</v>
      </c>
      <c r="E261" s="46">
        <v>1</v>
      </c>
      <c r="F261" s="54"/>
      <c r="G261" s="54"/>
      <c r="H261" s="54"/>
      <c r="I261" s="54"/>
      <c r="J261" s="54"/>
      <c r="K261" s="54"/>
      <c r="L261" s="47">
        <v>2995.3</v>
      </c>
      <c r="M261" s="48">
        <v>2522.7199999999998</v>
      </c>
      <c r="N261" s="47">
        <v>2356.9</v>
      </c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42">
        <f t="shared" si="21"/>
        <v>3</v>
      </c>
      <c r="AB261" s="43">
        <f t="shared" si="31"/>
        <v>2624.98</v>
      </c>
      <c r="AC261" s="43">
        <f t="shared" si="32"/>
        <v>2624.98</v>
      </c>
      <c r="AD261" s="44">
        <f t="shared" si="33"/>
        <v>12.61936719727367</v>
      </c>
    </row>
    <row r="262" spans="1:30" ht="13.5" customHeight="1">
      <c r="A262" s="29">
        <v>244</v>
      </c>
      <c r="B262" s="55"/>
      <c r="C262" s="59" t="s">
        <v>320</v>
      </c>
      <c r="D262" s="67" t="s">
        <v>70</v>
      </c>
      <c r="E262" s="46">
        <v>1</v>
      </c>
      <c r="F262" s="54"/>
      <c r="G262" s="54"/>
      <c r="H262" s="54"/>
      <c r="I262" s="54"/>
      <c r="J262" s="54"/>
      <c r="K262" s="54"/>
      <c r="L262" s="47">
        <v>3403.74</v>
      </c>
      <c r="M262" s="48">
        <v>2866.72</v>
      </c>
      <c r="N262" s="47">
        <v>2678.28</v>
      </c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42">
        <f t="shared" si="21"/>
        <v>3</v>
      </c>
      <c r="AB262" s="43">
        <f t="shared" si="31"/>
        <v>2982.92</v>
      </c>
      <c r="AC262" s="43">
        <f t="shared" si="32"/>
        <v>2982.92</v>
      </c>
      <c r="AD262" s="44">
        <f t="shared" si="33"/>
        <v>12.61947707446677</v>
      </c>
    </row>
    <row r="263" spans="1:30" ht="13.5" customHeight="1">
      <c r="A263" s="29">
        <v>245</v>
      </c>
      <c r="B263" s="55"/>
      <c r="C263" s="59" t="s">
        <v>321</v>
      </c>
      <c r="D263" s="67" t="s">
        <v>70</v>
      </c>
      <c r="E263" s="46">
        <v>1</v>
      </c>
      <c r="F263" s="54"/>
      <c r="G263" s="54"/>
      <c r="H263" s="54"/>
      <c r="I263" s="54"/>
      <c r="J263" s="54"/>
      <c r="K263" s="54"/>
      <c r="L263" s="47">
        <v>4084.49</v>
      </c>
      <c r="M263" s="48">
        <v>3440.06</v>
      </c>
      <c r="N263" s="47">
        <v>3213.95</v>
      </c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42">
        <f t="shared" si="21"/>
        <v>3</v>
      </c>
      <c r="AB263" s="43">
        <f t="shared" si="31"/>
        <v>3579.5</v>
      </c>
      <c r="AC263" s="43">
        <f t="shared" si="32"/>
        <v>3579.5</v>
      </c>
      <c r="AD263" s="44">
        <f t="shared" si="33"/>
        <v>12.61938139746599</v>
      </c>
    </row>
    <row r="264" spans="1:30" ht="13.5" customHeight="1">
      <c r="A264" s="29">
        <v>246</v>
      </c>
      <c r="B264" s="55"/>
      <c r="C264" s="71" t="s">
        <v>322</v>
      </c>
      <c r="D264" s="74" t="s">
        <v>70</v>
      </c>
      <c r="E264" s="46">
        <v>1</v>
      </c>
      <c r="F264" s="54"/>
      <c r="G264" s="54"/>
      <c r="H264" s="54"/>
      <c r="I264" s="54"/>
      <c r="J264" s="54"/>
      <c r="K264" s="54"/>
      <c r="L264" s="47">
        <v>4765.24</v>
      </c>
      <c r="M264" s="48">
        <v>4013.41</v>
      </c>
      <c r="N264" s="47">
        <v>3749.61</v>
      </c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42">
        <f t="shared" si="21"/>
        <v>3</v>
      </c>
      <c r="AB264" s="43">
        <f t="shared" si="31"/>
        <v>4176.09</v>
      </c>
      <c r="AC264" s="43">
        <f t="shared" si="32"/>
        <v>4176.09</v>
      </c>
      <c r="AD264" s="44">
        <f t="shared" si="33"/>
        <v>12.61934277239965</v>
      </c>
    </row>
    <row r="265" spans="1:30" ht="13.5" customHeight="1">
      <c r="A265" s="29">
        <v>247</v>
      </c>
      <c r="B265" s="55"/>
      <c r="C265" s="73" t="s">
        <v>323</v>
      </c>
      <c r="D265" s="65"/>
      <c r="E265" s="46"/>
      <c r="F265" s="54"/>
      <c r="G265" s="54"/>
      <c r="H265" s="54"/>
      <c r="I265" s="54"/>
      <c r="J265" s="54"/>
      <c r="K265" s="54"/>
      <c r="L265" s="47">
        <v>0</v>
      </c>
      <c r="M265" s="48"/>
      <c r="N265" s="47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42">
        <f t="shared" si="21"/>
        <v>0</v>
      </c>
      <c r="AB265" s="43"/>
      <c r="AC265" s="43"/>
      <c r="AD265" s="44"/>
    </row>
    <row r="266" spans="1:30" ht="13.5" customHeight="1">
      <c r="A266" s="29">
        <v>248</v>
      </c>
      <c r="B266" s="55"/>
      <c r="C266" s="59" t="s">
        <v>324</v>
      </c>
      <c r="D266" s="67" t="s">
        <v>325</v>
      </c>
      <c r="E266" s="46">
        <v>1</v>
      </c>
      <c r="F266" s="54"/>
      <c r="G266" s="54"/>
      <c r="H266" s="54"/>
      <c r="I266" s="54"/>
      <c r="J266" s="54"/>
      <c r="K266" s="54"/>
      <c r="L266" s="47">
        <v>258.69</v>
      </c>
      <c r="M266" s="48">
        <v>217.88</v>
      </c>
      <c r="N266" s="47">
        <v>203.55</v>
      </c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42">
        <f t="shared" si="21"/>
        <v>3</v>
      </c>
      <c r="AB266" s="43">
        <f t="shared" ref="AB266:AB297" si="34">CEILING(SUM(K266:Z266)/COUNTIF(K266:Z266,"&gt;0"),0.01)</f>
        <v>226.71</v>
      </c>
      <c r="AC266" s="43">
        <f t="shared" ref="AC266:AC297" si="35">AB266*E266</f>
        <v>226.71</v>
      </c>
      <c r="AD266" s="44">
        <f t="shared" ref="AD266:AD297" si="36">STDEV(K266:Z266)/AB266*100</f>
        <v>12.619687357130843</v>
      </c>
    </row>
    <row r="267" spans="1:30" ht="13.5" customHeight="1">
      <c r="A267" s="29">
        <v>249</v>
      </c>
      <c r="B267" s="55"/>
      <c r="C267" s="59" t="s">
        <v>326</v>
      </c>
      <c r="D267" s="67" t="s">
        <v>325</v>
      </c>
      <c r="E267" s="46">
        <v>1</v>
      </c>
      <c r="F267" s="54"/>
      <c r="G267" s="54"/>
      <c r="H267" s="54"/>
      <c r="I267" s="54"/>
      <c r="J267" s="54"/>
      <c r="K267" s="54"/>
      <c r="L267" s="47">
        <v>546.20000000000005</v>
      </c>
      <c r="M267" s="48">
        <v>460.02</v>
      </c>
      <c r="N267" s="47">
        <v>429.79</v>
      </c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42">
        <f t="shared" si="21"/>
        <v>3</v>
      </c>
      <c r="AB267" s="43">
        <f t="shared" si="34"/>
        <v>478.67</v>
      </c>
      <c r="AC267" s="43">
        <f t="shared" si="35"/>
        <v>478.67</v>
      </c>
      <c r="AD267" s="44">
        <f t="shared" si="36"/>
        <v>12.619211179430719</v>
      </c>
    </row>
    <row r="268" spans="1:30" ht="13.5" customHeight="1">
      <c r="A268" s="29">
        <v>250</v>
      </c>
      <c r="B268" s="55"/>
      <c r="C268" s="59" t="s">
        <v>327</v>
      </c>
      <c r="D268" s="67" t="s">
        <v>325</v>
      </c>
      <c r="E268" s="46">
        <v>1</v>
      </c>
      <c r="F268" s="54"/>
      <c r="G268" s="54"/>
      <c r="H268" s="54"/>
      <c r="I268" s="54"/>
      <c r="J268" s="54"/>
      <c r="K268" s="54"/>
      <c r="L268" s="47">
        <v>816.89</v>
      </c>
      <c r="M268" s="48">
        <v>688.01</v>
      </c>
      <c r="N268" s="47">
        <v>642.78</v>
      </c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42">
        <f t="shared" si="21"/>
        <v>3</v>
      </c>
      <c r="AB268" s="43">
        <f t="shared" si="34"/>
        <v>715.9</v>
      </c>
      <c r="AC268" s="43">
        <f t="shared" si="35"/>
        <v>715.9</v>
      </c>
      <c r="AD268" s="44">
        <f t="shared" si="36"/>
        <v>12.619365092578644</v>
      </c>
    </row>
    <row r="269" spans="1:30" ht="13.5" customHeight="1">
      <c r="A269" s="29">
        <v>251</v>
      </c>
      <c r="B269" s="55"/>
      <c r="C269" s="59" t="s">
        <v>328</v>
      </c>
      <c r="D269" s="67" t="s">
        <v>325</v>
      </c>
      <c r="E269" s="46">
        <v>1</v>
      </c>
      <c r="F269" s="54"/>
      <c r="G269" s="54"/>
      <c r="H269" s="54"/>
      <c r="I269" s="54"/>
      <c r="J269" s="54"/>
      <c r="K269" s="54"/>
      <c r="L269" s="47">
        <v>1061.97</v>
      </c>
      <c r="M269" s="48">
        <v>894.42</v>
      </c>
      <c r="N269" s="47">
        <v>835.63</v>
      </c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42">
        <f t="shared" si="21"/>
        <v>3</v>
      </c>
      <c r="AB269" s="43">
        <f t="shared" si="34"/>
        <v>930.68000000000006</v>
      </c>
      <c r="AC269" s="43">
        <f t="shared" si="35"/>
        <v>930.68000000000006</v>
      </c>
      <c r="AD269" s="44">
        <f t="shared" si="36"/>
        <v>12.619198562300307</v>
      </c>
    </row>
    <row r="270" spans="1:30" ht="13.5" customHeight="1">
      <c r="A270" s="29">
        <v>252</v>
      </c>
      <c r="B270" s="55"/>
      <c r="C270" s="59" t="s">
        <v>329</v>
      </c>
      <c r="D270" s="67" t="s">
        <v>330</v>
      </c>
      <c r="E270" s="46">
        <v>1</v>
      </c>
      <c r="F270" s="54"/>
      <c r="G270" s="54"/>
      <c r="H270" s="54"/>
      <c r="I270" s="54"/>
      <c r="J270" s="54"/>
      <c r="K270" s="54"/>
      <c r="L270" s="47">
        <v>503.76</v>
      </c>
      <c r="M270" s="48">
        <v>424.28</v>
      </c>
      <c r="N270" s="47">
        <v>396.39</v>
      </c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42">
        <f t="shared" si="21"/>
        <v>3</v>
      </c>
      <c r="AB270" s="43">
        <f t="shared" si="34"/>
        <v>441.48</v>
      </c>
      <c r="AC270" s="43">
        <f t="shared" si="35"/>
        <v>441.48</v>
      </c>
      <c r="AD270" s="44">
        <f t="shared" si="36"/>
        <v>12.619465305922962</v>
      </c>
    </row>
    <row r="271" spans="1:30" ht="13.5" customHeight="1">
      <c r="A271" s="29">
        <v>253</v>
      </c>
      <c r="B271" s="55"/>
      <c r="C271" s="59" t="s">
        <v>331</v>
      </c>
      <c r="D271" s="67" t="s">
        <v>330</v>
      </c>
      <c r="E271" s="46">
        <v>1</v>
      </c>
      <c r="F271" s="54"/>
      <c r="G271" s="54"/>
      <c r="H271" s="54"/>
      <c r="I271" s="54"/>
      <c r="J271" s="54"/>
      <c r="K271" s="54"/>
      <c r="L271" s="47">
        <v>993.89</v>
      </c>
      <c r="M271" s="48">
        <v>837.08</v>
      </c>
      <c r="N271" s="47">
        <v>782.06</v>
      </c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42">
        <f t="shared" si="21"/>
        <v>3</v>
      </c>
      <c r="AB271" s="43">
        <f t="shared" si="34"/>
        <v>871.01</v>
      </c>
      <c r="AC271" s="43">
        <f t="shared" si="35"/>
        <v>871.01</v>
      </c>
      <c r="AD271" s="44">
        <f t="shared" si="36"/>
        <v>12.619317470856783</v>
      </c>
    </row>
    <row r="272" spans="1:30" ht="13.5" customHeight="1">
      <c r="A272" s="29">
        <v>254</v>
      </c>
      <c r="B272" s="55"/>
      <c r="C272" s="45" t="s">
        <v>332</v>
      </c>
      <c r="D272" s="67" t="s">
        <v>325</v>
      </c>
      <c r="E272" s="46">
        <v>1</v>
      </c>
      <c r="F272" s="54"/>
      <c r="G272" s="54"/>
      <c r="H272" s="54"/>
      <c r="I272" s="54"/>
      <c r="J272" s="54"/>
      <c r="K272" s="54"/>
      <c r="L272" s="47">
        <v>13388.06</v>
      </c>
      <c r="M272" s="48">
        <v>11275.77</v>
      </c>
      <c r="N272" s="47">
        <v>10534.61</v>
      </c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42">
        <f t="shared" si="21"/>
        <v>3</v>
      </c>
      <c r="AB272" s="43">
        <f t="shared" si="34"/>
        <v>11732.82</v>
      </c>
      <c r="AC272" s="43">
        <f t="shared" si="35"/>
        <v>11732.82</v>
      </c>
      <c r="AD272" s="44">
        <f t="shared" si="36"/>
        <v>12.619400881776663</v>
      </c>
    </row>
    <row r="273" spans="1:30" ht="13.5" customHeight="1">
      <c r="A273" s="29">
        <v>255</v>
      </c>
      <c r="B273" s="55"/>
      <c r="C273" s="45" t="s">
        <v>333</v>
      </c>
      <c r="D273" s="67" t="s">
        <v>325</v>
      </c>
      <c r="E273" s="46">
        <v>1</v>
      </c>
      <c r="F273" s="54"/>
      <c r="G273" s="54"/>
      <c r="H273" s="54"/>
      <c r="I273" s="54"/>
      <c r="J273" s="54"/>
      <c r="K273" s="54"/>
      <c r="L273" s="47">
        <v>20082.09</v>
      </c>
      <c r="M273" s="48">
        <v>16913.66</v>
      </c>
      <c r="N273" s="47">
        <v>15801.92</v>
      </c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42">
        <f t="shared" si="21"/>
        <v>3</v>
      </c>
      <c r="AB273" s="43">
        <f t="shared" si="34"/>
        <v>17599.23</v>
      </c>
      <c r="AC273" s="43">
        <f t="shared" si="35"/>
        <v>17599.23</v>
      </c>
      <c r="AD273" s="44">
        <f t="shared" si="36"/>
        <v>12.619385001140529</v>
      </c>
    </row>
    <row r="274" spans="1:30" ht="13.5" customHeight="1">
      <c r="A274" s="29">
        <v>256</v>
      </c>
      <c r="B274" s="55"/>
      <c r="C274" s="45" t="s">
        <v>334</v>
      </c>
      <c r="D274" s="67" t="s">
        <v>325</v>
      </c>
      <c r="E274" s="46">
        <v>1</v>
      </c>
      <c r="F274" s="54"/>
      <c r="G274" s="54"/>
      <c r="H274" s="54"/>
      <c r="I274" s="54"/>
      <c r="J274" s="54"/>
      <c r="K274" s="54"/>
      <c r="L274" s="47">
        <v>26776.13</v>
      </c>
      <c r="M274" s="48">
        <v>22551.55</v>
      </c>
      <c r="N274" s="47">
        <v>21069.23</v>
      </c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42">
        <f t="shared" si="21"/>
        <v>3</v>
      </c>
      <c r="AB274" s="43">
        <f t="shared" si="34"/>
        <v>23465.64</v>
      </c>
      <c r="AC274" s="43">
        <f t="shared" si="35"/>
        <v>23465.64</v>
      </c>
      <c r="AD274" s="44">
        <f t="shared" si="36"/>
        <v>12.619400881776748</v>
      </c>
    </row>
    <row r="275" spans="1:30" ht="13.5" customHeight="1">
      <c r="A275" s="29">
        <v>257</v>
      </c>
      <c r="B275" s="55"/>
      <c r="C275" s="45" t="s">
        <v>335</v>
      </c>
      <c r="D275" s="67" t="s">
        <v>325</v>
      </c>
      <c r="E275" s="46">
        <v>1</v>
      </c>
      <c r="F275" s="54"/>
      <c r="G275" s="54"/>
      <c r="H275" s="54"/>
      <c r="I275" s="54"/>
      <c r="J275" s="54"/>
      <c r="K275" s="54"/>
      <c r="L275" s="47">
        <v>33470.15</v>
      </c>
      <c r="M275" s="48">
        <v>28189.43</v>
      </c>
      <c r="N275" s="47">
        <v>26336.53</v>
      </c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42">
        <f t="shared" si="21"/>
        <v>3</v>
      </c>
      <c r="AB275" s="43">
        <f t="shared" si="34"/>
        <v>29332.04</v>
      </c>
      <c r="AC275" s="43">
        <f t="shared" si="35"/>
        <v>29332.04</v>
      </c>
      <c r="AD275" s="44">
        <f t="shared" si="36"/>
        <v>12.619395655649706</v>
      </c>
    </row>
    <row r="276" spans="1:30" ht="13.5" customHeight="1">
      <c r="A276" s="29">
        <v>258</v>
      </c>
      <c r="B276" s="55"/>
      <c r="C276" s="45" t="s">
        <v>336</v>
      </c>
      <c r="D276" s="67" t="s">
        <v>325</v>
      </c>
      <c r="E276" s="46">
        <v>1</v>
      </c>
      <c r="F276" s="54"/>
      <c r="G276" s="54"/>
      <c r="H276" s="54"/>
      <c r="I276" s="54"/>
      <c r="J276" s="54"/>
      <c r="K276" s="54"/>
      <c r="L276" s="47">
        <v>53552.25</v>
      </c>
      <c r="M276" s="48">
        <v>45103.09</v>
      </c>
      <c r="N276" s="47">
        <v>42138.45</v>
      </c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42">
        <f t="shared" ref="AA276:AA339" si="37">COUNTIF(K276:Z276,"&gt;0")</f>
        <v>3</v>
      </c>
      <c r="AB276" s="43">
        <f t="shared" si="34"/>
        <v>46931.270000000004</v>
      </c>
      <c r="AC276" s="43">
        <f t="shared" si="35"/>
        <v>46931.270000000004</v>
      </c>
      <c r="AD276" s="44">
        <f t="shared" si="36"/>
        <v>12.619403570687931</v>
      </c>
    </row>
    <row r="277" spans="1:30" ht="13.5" customHeight="1">
      <c r="A277" s="29">
        <v>259</v>
      </c>
      <c r="B277" s="55"/>
      <c r="C277" s="45" t="s">
        <v>337</v>
      </c>
      <c r="D277" s="67" t="s">
        <v>325</v>
      </c>
      <c r="E277" s="46">
        <v>1</v>
      </c>
      <c r="F277" s="54"/>
      <c r="G277" s="54"/>
      <c r="H277" s="54"/>
      <c r="I277" s="54"/>
      <c r="J277" s="54"/>
      <c r="K277" s="54"/>
      <c r="L277" s="47">
        <v>66940.320000000007</v>
      </c>
      <c r="M277" s="48">
        <v>56378.87</v>
      </c>
      <c r="N277" s="47">
        <v>52673.07</v>
      </c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42">
        <f t="shared" si="37"/>
        <v>3</v>
      </c>
      <c r="AB277" s="43">
        <f t="shared" si="34"/>
        <v>58664.090000000004</v>
      </c>
      <c r="AC277" s="43">
        <f t="shared" si="35"/>
        <v>58664.090000000004</v>
      </c>
      <c r="AD277" s="44">
        <f t="shared" si="36"/>
        <v>12.619403032905518</v>
      </c>
    </row>
    <row r="278" spans="1:30" ht="13.5" customHeight="1">
      <c r="A278" s="29">
        <v>260</v>
      </c>
      <c r="B278" s="55"/>
      <c r="C278" s="45" t="s">
        <v>338</v>
      </c>
      <c r="D278" s="67" t="s">
        <v>325</v>
      </c>
      <c r="E278" s="46">
        <v>1</v>
      </c>
      <c r="F278" s="54"/>
      <c r="G278" s="54"/>
      <c r="H278" s="54"/>
      <c r="I278" s="54"/>
      <c r="J278" s="54"/>
      <c r="K278" s="54"/>
      <c r="L278" s="47">
        <v>73634.34</v>
      </c>
      <c r="M278" s="48">
        <v>62016.75</v>
      </c>
      <c r="N278" s="47">
        <v>57940.37</v>
      </c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42">
        <f t="shared" si="37"/>
        <v>3</v>
      </c>
      <c r="AB278" s="43">
        <f t="shared" si="34"/>
        <v>64530.49</v>
      </c>
      <c r="AC278" s="43">
        <f t="shared" si="35"/>
        <v>64530.49</v>
      </c>
      <c r="AD278" s="44">
        <f t="shared" si="36"/>
        <v>12.619400461836394</v>
      </c>
    </row>
    <row r="279" spans="1:30" ht="13.5" customHeight="1">
      <c r="A279" s="29">
        <v>261</v>
      </c>
      <c r="B279" s="55"/>
      <c r="C279" s="45" t="s">
        <v>339</v>
      </c>
      <c r="D279" s="67" t="s">
        <v>325</v>
      </c>
      <c r="E279" s="46">
        <v>1</v>
      </c>
      <c r="F279" s="54"/>
      <c r="G279" s="54"/>
      <c r="H279" s="54"/>
      <c r="I279" s="54"/>
      <c r="J279" s="54"/>
      <c r="K279" s="54"/>
      <c r="L279" s="47">
        <v>80328.38</v>
      </c>
      <c r="M279" s="48">
        <v>67654.64</v>
      </c>
      <c r="N279" s="47">
        <v>63207.68</v>
      </c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42">
        <f t="shared" si="37"/>
        <v>3</v>
      </c>
      <c r="AB279" s="43">
        <f t="shared" si="34"/>
        <v>70396.900000000009</v>
      </c>
      <c r="AC279" s="43">
        <f t="shared" si="35"/>
        <v>70396.900000000009</v>
      </c>
      <c r="AD279" s="44">
        <f t="shared" si="36"/>
        <v>12.619404466991677</v>
      </c>
    </row>
    <row r="280" spans="1:30" ht="13.5" customHeight="1">
      <c r="A280" s="29">
        <v>262</v>
      </c>
      <c r="B280" s="55"/>
      <c r="C280" s="45" t="s">
        <v>340</v>
      </c>
      <c r="D280" s="67" t="s">
        <v>325</v>
      </c>
      <c r="E280" s="46">
        <v>1</v>
      </c>
      <c r="F280" s="54"/>
      <c r="G280" s="54"/>
      <c r="H280" s="54"/>
      <c r="I280" s="54"/>
      <c r="J280" s="54"/>
      <c r="K280" s="54"/>
      <c r="L280" s="47">
        <v>87022.41</v>
      </c>
      <c r="M280" s="48">
        <v>73292.53</v>
      </c>
      <c r="N280" s="47">
        <v>68474.98</v>
      </c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42">
        <f t="shared" si="37"/>
        <v>3</v>
      </c>
      <c r="AB280" s="43">
        <f t="shared" si="34"/>
        <v>76263.31</v>
      </c>
      <c r="AC280" s="43">
        <f t="shared" si="35"/>
        <v>76263.31</v>
      </c>
      <c r="AD280" s="44">
        <f t="shared" si="36"/>
        <v>12.619405832156957</v>
      </c>
    </row>
    <row r="281" spans="1:30" ht="13.5" customHeight="1">
      <c r="A281" s="29">
        <v>263</v>
      </c>
      <c r="B281" s="55"/>
      <c r="C281" s="45" t="s">
        <v>341</v>
      </c>
      <c r="D281" s="67" t="s">
        <v>325</v>
      </c>
      <c r="E281" s="46">
        <v>1</v>
      </c>
      <c r="F281" s="54"/>
      <c r="G281" s="54"/>
      <c r="H281" s="54"/>
      <c r="I281" s="54"/>
      <c r="J281" s="54"/>
      <c r="K281" s="54"/>
      <c r="L281" s="47">
        <v>93716.44</v>
      </c>
      <c r="M281" s="48">
        <v>78930.41</v>
      </c>
      <c r="N281" s="47">
        <v>73742.289999999994</v>
      </c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42">
        <f t="shared" si="37"/>
        <v>3</v>
      </c>
      <c r="AB281" s="43">
        <f t="shared" si="34"/>
        <v>82129.72</v>
      </c>
      <c r="AC281" s="43">
        <f t="shared" si="35"/>
        <v>82129.72</v>
      </c>
      <c r="AD281" s="44">
        <f t="shared" si="36"/>
        <v>12.61940395481804</v>
      </c>
    </row>
    <row r="282" spans="1:30" ht="13.5" customHeight="1">
      <c r="A282" s="29">
        <v>264</v>
      </c>
      <c r="B282" s="55"/>
      <c r="C282" s="45" t="s">
        <v>342</v>
      </c>
      <c r="D282" s="67" t="s">
        <v>325</v>
      </c>
      <c r="E282" s="46">
        <v>1</v>
      </c>
      <c r="F282" s="54"/>
      <c r="G282" s="54"/>
      <c r="H282" s="54"/>
      <c r="I282" s="54"/>
      <c r="J282" s="54"/>
      <c r="K282" s="54"/>
      <c r="L282" s="47">
        <v>100410.47</v>
      </c>
      <c r="M282" s="48">
        <v>84568.3</v>
      </c>
      <c r="N282" s="47">
        <v>79009.600000000006</v>
      </c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42">
        <f t="shared" si="37"/>
        <v>3</v>
      </c>
      <c r="AB282" s="43">
        <f t="shared" si="34"/>
        <v>87996.13</v>
      </c>
      <c r="AC282" s="43">
        <f t="shared" si="35"/>
        <v>87996.13</v>
      </c>
      <c r="AD282" s="44">
        <f t="shared" si="36"/>
        <v>12.619400573820535</v>
      </c>
    </row>
    <row r="283" spans="1:30" ht="13.5" customHeight="1">
      <c r="A283" s="29">
        <v>265</v>
      </c>
      <c r="B283" s="55"/>
      <c r="C283" s="45" t="s">
        <v>343</v>
      </c>
      <c r="D283" s="67" t="s">
        <v>325</v>
      </c>
      <c r="E283" s="46">
        <v>1</v>
      </c>
      <c r="F283" s="54"/>
      <c r="G283" s="54"/>
      <c r="H283" s="54"/>
      <c r="I283" s="54"/>
      <c r="J283" s="54"/>
      <c r="K283" s="54"/>
      <c r="L283" s="47">
        <v>107104.5</v>
      </c>
      <c r="M283" s="48">
        <v>90206.19</v>
      </c>
      <c r="N283" s="47">
        <v>84276.91</v>
      </c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42">
        <f t="shared" si="37"/>
        <v>3</v>
      </c>
      <c r="AB283" s="43">
        <f t="shared" si="34"/>
        <v>93862.540000000008</v>
      </c>
      <c r="AC283" s="43">
        <f t="shared" si="35"/>
        <v>93862.540000000008</v>
      </c>
      <c r="AD283" s="44">
        <f t="shared" si="36"/>
        <v>12.619397615447852</v>
      </c>
    </row>
    <row r="284" spans="1:30" ht="13.5" customHeight="1">
      <c r="A284" s="29">
        <v>266</v>
      </c>
      <c r="B284" s="55"/>
      <c r="C284" s="45" t="s">
        <v>344</v>
      </c>
      <c r="D284" s="67" t="s">
        <v>325</v>
      </c>
      <c r="E284" s="46">
        <v>1</v>
      </c>
      <c r="F284" s="54"/>
      <c r="G284" s="54"/>
      <c r="H284" s="54"/>
      <c r="I284" s="54"/>
      <c r="J284" s="54"/>
      <c r="K284" s="54"/>
      <c r="L284" s="47">
        <v>2677.61</v>
      </c>
      <c r="M284" s="48">
        <v>2255.15</v>
      </c>
      <c r="N284" s="47">
        <v>2106.92</v>
      </c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42">
        <f t="shared" si="37"/>
        <v>3</v>
      </c>
      <c r="AB284" s="43">
        <f t="shared" si="34"/>
        <v>2346.56</v>
      </c>
      <c r="AC284" s="43">
        <f t="shared" si="35"/>
        <v>2346.56</v>
      </c>
      <c r="AD284" s="44">
        <f t="shared" si="36"/>
        <v>12.619435547995769</v>
      </c>
    </row>
    <row r="285" spans="1:30" ht="13.5" customHeight="1">
      <c r="A285" s="29">
        <v>267</v>
      </c>
      <c r="B285" s="55"/>
      <c r="C285" s="45" t="s">
        <v>345</v>
      </c>
      <c r="D285" s="67" t="s">
        <v>325</v>
      </c>
      <c r="E285" s="46">
        <v>1</v>
      </c>
      <c r="F285" s="54"/>
      <c r="G285" s="54"/>
      <c r="H285" s="54"/>
      <c r="I285" s="54"/>
      <c r="J285" s="54"/>
      <c r="K285" s="54"/>
      <c r="L285" s="47">
        <v>2677.61</v>
      </c>
      <c r="M285" s="48">
        <v>2255.15</v>
      </c>
      <c r="N285" s="47">
        <v>2106.92</v>
      </c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42">
        <f t="shared" si="37"/>
        <v>3</v>
      </c>
      <c r="AB285" s="43">
        <f t="shared" si="34"/>
        <v>2346.56</v>
      </c>
      <c r="AC285" s="43">
        <f t="shared" si="35"/>
        <v>2346.56</v>
      </c>
      <c r="AD285" s="44">
        <f t="shared" si="36"/>
        <v>12.619435547995769</v>
      </c>
    </row>
    <row r="286" spans="1:30" ht="13.5" customHeight="1">
      <c r="A286" s="29">
        <v>268</v>
      </c>
      <c r="B286" s="55"/>
      <c r="C286" s="45" t="s">
        <v>346</v>
      </c>
      <c r="D286" s="67" t="s">
        <v>325</v>
      </c>
      <c r="E286" s="46">
        <v>1</v>
      </c>
      <c r="F286" s="54"/>
      <c r="G286" s="54"/>
      <c r="H286" s="54"/>
      <c r="I286" s="54"/>
      <c r="J286" s="54"/>
      <c r="K286" s="54"/>
      <c r="L286" s="47">
        <v>2677.61</v>
      </c>
      <c r="M286" s="48">
        <v>2255.15</v>
      </c>
      <c r="N286" s="47">
        <v>2106.92</v>
      </c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42">
        <f t="shared" si="37"/>
        <v>3</v>
      </c>
      <c r="AB286" s="43">
        <f t="shared" si="34"/>
        <v>2346.56</v>
      </c>
      <c r="AC286" s="43">
        <f t="shared" si="35"/>
        <v>2346.56</v>
      </c>
      <c r="AD286" s="44">
        <f t="shared" si="36"/>
        <v>12.619435547995769</v>
      </c>
    </row>
    <row r="287" spans="1:30" ht="13.5" customHeight="1">
      <c r="A287" s="29">
        <v>269</v>
      </c>
      <c r="B287" s="55"/>
      <c r="C287" s="45" t="s">
        <v>347</v>
      </c>
      <c r="D287" s="67" t="s">
        <v>325</v>
      </c>
      <c r="E287" s="46">
        <v>1</v>
      </c>
      <c r="F287" s="54"/>
      <c r="G287" s="54"/>
      <c r="H287" s="54"/>
      <c r="I287" s="54"/>
      <c r="J287" s="54"/>
      <c r="K287" s="54"/>
      <c r="L287" s="47">
        <v>5355.22</v>
      </c>
      <c r="M287" s="48">
        <v>4510.3100000000004</v>
      </c>
      <c r="N287" s="47">
        <v>4213.8500000000004</v>
      </c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42">
        <f t="shared" si="37"/>
        <v>3</v>
      </c>
      <c r="AB287" s="43">
        <f t="shared" si="34"/>
        <v>4693.13</v>
      </c>
      <c r="AC287" s="43">
        <f t="shared" si="35"/>
        <v>4693.13</v>
      </c>
      <c r="AD287" s="44">
        <f t="shared" si="36"/>
        <v>12.619289554024075</v>
      </c>
    </row>
    <row r="288" spans="1:30" ht="13.5" customHeight="1">
      <c r="A288" s="29">
        <v>270</v>
      </c>
      <c r="B288" s="55"/>
      <c r="C288" s="45" t="s">
        <v>348</v>
      </c>
      <c r="D288" s="67" t="s">
        <v>325</v>
      </c>
      <c r="E288" s="46">
        <v>1</v>
      </c>
      <c r="F288" s="54"/>
      <c r="G288" s="54"/>
      <c r="H288" s="54"/>
      <c r="I288" s="54"/>
      <c r="J288" s="54"/>
      <c r="K288" s="54"/>
      <c r="L288" s="47">
        <v>5355.22</v>
      </c>
      <c r="M288" s="48">
        <v>4510.3100000000004</v>
      </c>
      <c r="N288" s="47">
        <v>4213.8500000000004</v>
      </c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42">
        <f t="shared" si="37"/>
        <v>3</v>
      </c>
      <c r="AB288" s="43">
        <f t="shared" si="34"/>
        <v>4693.13</v>
      </c>
      <c r="AC288" s="43">
        <f t="shared" si="35"/>
        <v>4693.13</v>
      </c>
      <c r="AD288" s="44">
        <f t="shared" si="36"/>
        <v>12.619289554024075</v>
      </c>
    </row>
    <row r="289" spans="1:30" ht="13.5" customHeight="1">
      <c r="A289" s="29">
        <v>271</v>
      </c>
      <c r="B289" s="55"/>
      <c r="C289" s="45" t="s">
        <v>349</v>
      </c>
      <c r="D289" s="67" t="s">
        <v>350</v>
      </c>
      <c r="E289" s="46">
        <v>1</v>
      </c>
      <c r="F289" s="54"/>
      <c r="G289" s="54"/>
      <c r="H289" s="54"/>
      <c r="I289" s="54"/>
      <c r="J289" s="54"/>
      <c r="K289" s="54"/>
      <c r="L289" s="47">
        <v>8032.84</v>
      </c>
      <c r="M289" s="48">
        <v>6765.46</v>
      </c>
      <c r="N289" s="47">
        <v>6320.77</v>
      </c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42">
        <f t="shared" si="37"/>
        <v>3</v>
      </c>
      <c r="AB289" s="43">
        <f t="shared" si="34"/>
        <v>7039.6900000000005</v>
      </c>
      <c r="AC289" s="43">
        <f t="shared" si="35"/>
        <v>7039.6900000000005</v>
      </c>
      <c r="AD289" s="44">
        <f t="shared" si="36"/>
        <v>12.619417621871886</v>
      </c>
    </row>
    <row r="290" spans="1:30" ht="13.5" customHeight="1">
      <c r="A290" s="29">
        <v>272</v>
      </c>
      <c r="B290" s="55"/>
      <c r="C290" s="45" t="s">
        <v>351</v>
      </c>
      <c r="D290" s="67" t="s">
        <v>350</v>
      </c>
      <c r="E290" s="46">
        <v>1</v>
      </c>
      <c r="F290" s="54"/>
      <c r="G290" s="54"/>
      <c r="H290" s="54"/>
      <c r="I290" s="54"/>
      <c r="J290" s="54"/>
      <c r="K290" s="54"/>
      <c r="L290" s="47">
        <v>8032.84</v>
      </c>
      <c r="M290" s="48">
        <v>6765.46</v>
      </c>
      <c r="N290" s="47">
        <v>6320.77</v>
      </c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42">
        <f t="shared" si="37"/>
        <v>3</v>
      </c>
      <c r="AB290" s="43">
        <f t="shared" si="34"/>
        <v>7039.6900000000005</v>
      </c>
      <c r="AC290" s="43">
        <f t="shared" si="35"/>
        <v>7039.6900000000005</v>
      </c>
      <c r="AD290" s="44">
        <f t="shared" si="36"/>
        <v>12.619417621871886</v>
      </c>
    </row>
    <row r="291" spans="1:30" ht="13.5" customHeight="1">
      <c r="A291" s="29">
        <v>273</v>
      </c>
      <c r="B291" s="55"/>
      <c r="C291" s="45" t="s">
        <v>352</v>
      </c>
      <c r="D291" s="67" t="s">
        <v>350</v>
      </c>
      <c r="E291" s="46">
        <v>1</v>
      </c>
      <c r="F291" s="54"/>
      <c r="G291" s="54"/>
      <c r="H291" s="54"/>
      <c r="I291" s="54"/>
      <c r="J291" s="54"/>
      <c r="K291" s="54"/>
      <c r="L291" s="47">
        <v>10710.45</v>
      </c>
      <c r="M291" s="48">
        <v>9020.6200000000008</v>
      </c>
      <c r="N291" s="47">
        <v>8427.69</v>
      </c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42">
        <f t="shared" si="37"/>
        <v>3</v>
      </c>
      <c r="AB291" s="43">
        <f t="shared" si="34"/>
        <v>9386.26</v>
      </c>
      <c r="AC291" s="43">
        <f t="shared" si="35"/>
        <v>9386.26</v>
      </c>
      <c r="AD291" s="44">
        <f t="shared" si="36"/>
        <v>12.619392215268283</v>
      </c>
    </row>
    <row r="292" spans="1:30" ht="13.5" customHeight="1">
      <c r="A292" s="29">
        <v>274</v>
      </c>
      <c r="B292" s="55"/>
      <c r="C292" s="45" t="s">
        <v>353</v>
      </c>
      <c r="D292" s="67" t="s">
        <v>350</v>
      </c>
      <c r="E292" s="46">
        <v>1</v>
      </c>
      <c r="F292" s="54"/>
      <c r="G292" s="54"/>
      <c r="H292" s="54"/>
      <c r="I292" s="54"/>
      <c r="J292" s="54"/>
      <c r="K292" s="54"/>
      <c r="L292" s="47">
        <v>13388.06</v>
      </c>
      <c r="M292" s="48">
        <v>11275.77</v>
      </c>
      <c r="N292" s="47">
        <v>10534.61</v>
      </c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42">
        <f t="shared" si="37"/>
        <v>3</v>
      </c>
      <c r="AB292" s="43">
        <f t="shared" si="34"/>
        <v>11732.82</v>
      </c>
      <c r="AC292" s="43">
        <f t="shared" si="35"/>
        <v>11732.82</v>
      </c>
      <c r="AD292" s="44">
        <f t="shared" si="36"/>
        <v>12.619400881776663</v>
      </c>
    </row>
    <row r="293" spans="1:30" ht="13.5" customHeight="1">
      <c r="A293" s="29">
        <v>275</v>
      </c>
      <c r="B293" s="55"/>
      <c r="C293" s="45" t="s">
        <v>354</v>
      </c>
      <c r="D293" s="67" t="s">
        <v>350</v>
      </c>
      <c r="E293" s="46">
        <v>1</v>
      </c>
      <c r="F293" s="54"/>
      <c r="G293" s="54"/>
      <c r="H293" s="54"/>
      <c r="I293" s="54"/>
      <c r="J293" s="54"/>
      <c r="K293" s="54"/>
      <c r="L293" s="47">
        <v>13388.06</v>
      </c>
      <c r="M293" s="48">
        <v>11275.77</v>
      </c>
      <c r="N293" s="47">
        <v>10534.61</v>
      </c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42">
        <f t="shared" si="37"/>
        <v>3</v>
      </c>
      <c r="AB293" s="43">
        <f t="shared" si="34"/>
        <v>11732.82</v>
      </c>
      <c r="AC293" s="43">
        <f t="shared" si="35"/>
        <v>11732.82</v>
      </c>
      <c r="AD293" s="44">
        <f t="shared" si="36"/>
        <v>12.619400881776663</v>
      </c>
    </row>
    <row r="294" spans="1:30" ht="13.5" customHeight="1">
      <c r="A294" s="29">
        <v>276</v>
      </c>
      <c r="B294" s="55"/>
      <c r="C294" s="45" t="s">
        <v>355</v>
      </c>
      <c r="D294" s="67" t="s">
        <v>350</v>
      </c>
      <c r="E294" s="46">
        <v>1</v>
      </c>
      <c r="F294" s="54"/>
      <c r="G294" s="54"/>
      <c r="H294" s="54"/>
      <c r="I294" s="54"/>
      <c r="J294" s="54"/>
      <c r="K294" s="54"/>
      <c r="L294" s="47">
        <v>16065.68</v>
      </c>
      <c r="M294" s="48">
        <v>13530.93</v>
      </c>
      <c r="N294" s="47">
        <v>12641.54</v>
      </c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42">
        <f t="shared" si="37"/>
        <v>3</v>
      </c>
      <c r="AB294" s="43">
        <f t="shared" si="34"/>
        <v>14079.39</v>
      </c>
      <c r="AC294" s="43">
        <f t="shared" si="35"/>
        <v>14079.39</v>
      </c>
      <c r="AD294" s="44">
        <f t="shared" si="36"/>
        <v>12.619397696424292</v>
      </c>
    </row>
    <row r="295" spans="1:30" ht="13.5" customHeight="1">
      <c r="A295" s="29">
        <v>277</v>
      </c>
      <c r="B295" s="55"/>
      <c r="C295" s="45" t="s">
        <v>356</v>
      </c>
      <c r="D295" s="67" t="s">
        <v>350</v>
      </c>
      <c r="E295" s="46">
        <v>1</v>
      </c>
      <c r="F295" s="54"/>
      <c r="G295" s="54"/>
      <c r="H295" s="54"/>
      <c r="I295" s="54"/>
      <c r="J295" s="54"/>
      <c r="K295" s="54"/>
      <c r="L295" s="47">
        <v>16065.68</v>
      </c>
      <c r="M295" s="48">
        <v>13530.93</v>
      </c>
      <c r="N295" s="47">
        <v>12641.54</v>
      </c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42">
        <f t="shared" si="37"/>
        <v>3</v>
      </c>
      <c r="AB295" s="43">
        <f t="shared" si="34"/>
        <v>14079.39</v>
      </c>
      <c r="AC295" s="43">
        <f t="shared" si="35"/>
        <v>14079.39</v>
      </c>
      <c r="AD295" s="44">
        <f t="shared" si="36"/>
        <v>12.619397696424292</v>
      </c>
    </row>
    <row r="296" spans="1:30" ht="13.5" customHeight="1">
      <c r="A296" s="29">
        <v>278</v>
      </c>
      <c r="B296" s="55"/>
      <c r="C296" s="45" t="s">
        <v>357</v>
      </c>
      <c r="D296" s="67" t="s">
        <v>350</v>
      </c>
      <c r="E296" s="46">
        <v>1</v>
      </c>
      <c r="F296" s="54"/>
      <c r="G296" s="54"/>
      <c r="H296" s="54"/>
      <c r="I296" s="54"/>
      <c r="J296" s="54"/>
      <c r="K296" s="54"/>
      <c r="L296" s="47">
        <v>21420.9</v>
      </c>
      <c r="M296" s="48">
        <v>18041.240000000002</v>
      </c>
      <c r="N296" s="47">
        <v>16855.38</v>
      </c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42">
        <f t="shared" si="37"/>
        <v>3</v>
      </c>
      <c r="AB296" s="43">
        <f t="shared" si="34"/>
        <v>18772.510000000002</v>
      </c>
      <c r="AC296" s="43">
        <f t="shared" si="35"/>
        <v>18772.510000000002</v>
      </c>
      <c r="AD296" s="44">
        <f t="shared" si="36"/>
        <v>12.619398937540485</v>
      </c>
    </row>
    <row r="297" spans="1:30" ht="13.5" customHeight="1">
      <c r="A297" s="29">
        <v>279</v>
      </c>
      <c r="B297" s="55"/>
      <c r="C297" s="45" t="s">
        <v>358</v>
      </c>
      <c r="D297" s="67" t="s">
        <v>350</v>
      </c>
      <c r="E297" s="46">
        <v>1</v>
      </c>
      <c r="F297" s="54"/>
      <c r="G297" s="54"/>
      <c r="H297" s="54"/>
      <c r="I297" s="54"/>
      <c r="J297" s="54"/>
      <c r="K297" s="54"/>
      <c r="L297" s="47">
        <v>26776.13</v>
      </c>
      <c r="M297" s="48">
        <v>22551.55</v>
      </c>
      <c r="N297" s="47">
        <v>21069.23</v>
      </c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42">
        <f t="shared" si="37"/>
        <v>3</v>
      </c>
      <c r="AB297" s="43">
        <f t="shared" si="34"/>
        <v>23465.64</v>
      </c>
      <c r="AC297" s="43">
        <f t="shared" si="35"/>
        <v>23465.64</v>
      </c>
      <c r="AD297" s="44">
        <f t="shared" si="36"/>
        <v>12.619400881776748</v>
      </c>
    </row>
    <row r="298" spans="1:30" ht="13.5" customHeight="1">
      <c r="A298" s="29">
        <v>280</v>
      </c>
      <c r="B298" s="55"/>
      <c r="C298" s="59" t="s">
        <v>359</v>
      </c>
      <c r="D298" s="67" t="s">
        <v>360</v>
      </c>
      <c r="E298" s="46">
        <v>1</v>
      </c>
      <c r="F298" s="54"/>
      <c r="G298" s="54"/>
      <c r="H298" s="54"/>
      <c r="I298" s="54"/>
      <c r="J298" s="54"/>
      <c r="K298" s="54"/>
      <c r="L298" s="47">
        <v>1361.5</v>
      </c>
      <c r="M298" s="48">
        <v>1146.69</v>
      </c>
      <c r="N298" s="47">
        <v>1071.32</v>
      </c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42">
        <f t="shared" si="37"/>
        <v>3</v>
      </c>
      <c r="AB298" s="43">
        <f t="shared" ref="AB298:AB326" si="38">CEILING(SUM(K298:Z298)/COUNTIF(K298:Z298,"&gt;0"),0.01)</f>
        <v>1193.17</v>
      </c>
      <c r="AC298" s="43">
        <f t="shared" ref="AC298:AC329" si="39">AB298*E298</f>
        <v>1193.17</v>
      </c>
      <c r="AD298" s="44">
        <f t="shared" ref="AD298:AD326" si="40">STDEV(K298:Z298)/AB298*100</f>
        <v>12.61934614297197</v>
      </c>
    </row>
    <row r="299" spans="1:30" ht="13.5" customHeight="1">
      <c r="A299" s="29">
        <v>281</v>
      </c>
      <c r="B299" s="55"/>
      <c r="C299" s="59" t="s">
        <v>361</v>
      </c>
      <c r="D299" s="67" t="s">
        <v>360</v>
      </c>
      <c r="E299" s="46">
        <v>1</v>
      </c>
      <c r="F299" s="54"/>
      <c r="G299" s="54"/>
      <c r="H299" s="54"/>
      <c r="I299" s="54"/>
      <c r="J299" s="54"/>
      <c r="K299" s="54"/>
      <c r="L299" s="47">
        <v>2450.69</v>
      </c>
      <c r="M299" s="48">
        <v>2064.0300000000002</v>
      </c>
      <c r="N299" s="47">
        <v>1928.37</v>
      </c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42">
        <f t="shared" si="37"/>
        <v>3</v>
      </c>
      <c r="AB299" s="43">
        <f t="shared" si="38"/>
        <v>2147.6999999999998</v>
      </c>
      <c r="AC299" s="43">
        <f t="shared" si="39"/>
        <v>2147.6999999999998</v>
      </c>
      <c r="AD299" s="44">
        <f t="shared" si="40"/>
        <v>12.619320410995636</v>
      </c>
    </row>
    <row r="300" spans="1:30" ht="13.5" customHeight="1">
      <c r="A300" s="29">
        <v>282</v>
      </c>
      <c r="B300" s="55"/>
      <c r="C300" s="59" t="s">
        <v>362</v>
      </c>
      <c r="D300" s="67" t="s">
        <v>360</v>
      </c>
      <c r="E300" s="46">
        <v>1</v>
      </c>
      <c r="F300" s="54"/>
      <c r="G300" s="54"/>
      <c r="H300" s="54"/>
      <c r="I300" s="54"/>
      <c r="J300" s="54"/>
      <c r="K300" s="54"/>
      <c r="L300" s="47">
        <v>3403.74</v>
      </c>
      <c r="M300" s="48">
        <v>2866.72</v>
      </c>
      <c r="N300" s="47">
        <v>2678.28</v>
      </c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42">
        <f t="shared" si="37"/>
        <v>3</v>
      </c>
      <c r="AB300" s="43">
        <f t="shared" si="38"/>
        <v>2982.92</v>
      </c>
      <c r="AC300" s="43">
        <f t="shared" si="39"/>
        <v>2982.92</v>
      </c>
      <c r="AD300" s="44">
        <f t="shared" si="40"/>
        <v>12.61947707446677</v>
      </c>
    </row>
    <row r="301" spans="1:30" ht="13.5" customHeight="1">
      <c r="A301" s="29">
        <v>283</v>
      </c>
      <c r="B301" s="55"/>
      <c r="C301" s="59" t="s">
        <v>363</v>
      </c>
      <c r="D301" s="67" t="s">
        <v>360</v>
      </c>
      <c r="E301" s="46">
        <v>1</v>
      </c>
      <c r="F301" s="54"/>
      <c r="G301" s="54"/>
      <c r="H301" s="54"/>
      <c r="I301" s="54"/>
      <c r="J301" s="54"/>
      <c r="K301" s="54"/>
      <c r="L301" s="47">
        <v>4084.49</v>
      </c>
      <c r="M301" s="48">
        <v>3440.06</v>
      </c>
      <c r="N301" s="47">
        <v>3213.95</v>
      </c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42">
        <f t="shared" si="37"/>
        <v>3</v>
      </c>
      <c r="AB301" s="43">
        <f t="shared" si="38"/>
        <v>3579.5</v>
      </c>
      <c r="AC301" s="43">
        <f t="shared" si="39"/>
        <v>3579.5</v>
      </c>
      <c r="AD301" s="44">
        <f t="shared" si="40"/>
        <v>12.61938139746599</v>
      </c>
    </row>
    <row r="302" spans="1:30" ht="13.5" customHeight="1">
      <c r="A302" s="29">
        <v>284</v>
      </c>
      <c r="B302" s="55"/>
      <c r="C302" s="59" t="s">
        <v>364</v>
      </c>
      <c r="D302" s="67" t="s">
        <v>360</v>
      </c>
      <c r="E302" s="46">
        <v>1</v>
      </c>
      <c r="F302" s="54"/>
      <c r="G302" s="54"/>
      <c r="H302" s="54"/>
      <c r="I302" s="54"/>
      <c r="J302" s="54"/>
      <c r="K302" s="54"/>
      <c r="L302" s="47">
        <v>5445.99</v>
      </c>
      <c r="M302" s="48">
        <v>4586.75</v>
      </c>
      <c r="N302" s="47">
        <v>4285.2700000000004</v>
      </c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42">
        <f t="shared" si="37"/>
        <v>3</v>
      </c>
      <c r="AB302" s="43">
        <f t="shared" si="38"/>
        <v>4772.67</v>
      </c>
      <c r="AC302" s="43">
        <f t="shared" si="39"/>
        <v>4772.67</v>
      </c>
      <c r="AD302" s="44">
        <f t="shared" si="40"/>
        <v>12.61937258382417</v>
      </c>
    </row>
    <row r="303" spans="1:30" ht="13.5" customHeight="1">
      <c r="A303" s="29">
        <v>285</v>
      </c>
      <c r="B303" s="55"/>
      <c r="C303" s="59" t="s">
        <v>365</v>
      </c>
      <c r="D303" s="67" t="s">
        <v>360</v>
      </c>
      <c r="E303" s="46">
        <v>1</v>
      </c>
      <c r="F303" s="54"/>
      <c r="G303" s="54"/>
      <c r="H303" s="54"/>
      <c r="I303" s="54"/>
      <c r="J303" s="54"/>
      <c r="K303" s="54"/>
      <c r="L303" s="47">
        <v>9530.48</v>
      </c>
      <c r="M303" s="48">
        <v>8026.82</v>
      </c>
      <c r="N303" s="47">
        <v>7499.21</v>
      </c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42">
        <f t="shared" si="37"/>
        <v>3</v>
      </c>
      <c r="AB303" s="43">
        <f t="shared" si="38"/>
        <v>8352.17</v>
      </c>
      <c r="AC303" s="43">
        <f t="shared" si="39"/>
        <v>8352.17</v>
      </c>
      <c r="AD303" s="44">
        <f t="shared" si="40"/>
        <v>12.619406327715843</v>
      </c>
    </row>
    <row r="304" spans="1:30" ht="13.5" customHeight="1">
      <c r="A304" s="29">
        <v>286</v>
      </c>
      <c r="B304" s="55"/>
      <c r="C304" s="59" t="s">
        <v>366</v>
      </c>
      <c r="D304" s="67" t="s">
        <v>360</v>
      </c>
      <c r="E304" s="46">
        <v>1</v>
      </c>
      <c r="F304" s="54"/>
      <c r="G304" s="54"/>
      <c r="H304" s="54"/>
      <c r="I304" s="54"/>
      <c r="J304" s="54"/>
      <c r="K304" s="54"/>
      <c r="L304" s="47">
        <v>12253.48</v>
      </c>
      <c r="M304" s="48">
        <v>10320.200000000001</v>
      </c>
      <c r="N304" s="47">
        <v>9641.85</v>
      </c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42">
        <f t="shared" si="37"/>
        <v>3</v>
      </c>
      <c r="AB304" s="43">
        <f t="shared" si="38"/>
        <v>10738.51</v>
      </c>
      <c r="AC304" s="43">
        <f t="shared" si="39"/>
        <v>10738.51</v>
      </c>
      <c r="AD304" s="44">
        <f t="shared" si="40"/>
        <v>12.619392953211431</v>
      </c>
    </row>
    <row r="305" spans="1:30" ht="13.5" customHeight="1">
      <c r="A305" s="29">
        <v>287</v>
      </c>
      <c r="B305" s="55"/>
      <c r="C305" s="59" t="s">
        <v>367</v>
      </c>
      <c r="D305" s="67" t="s">
        <v>360</v>
      </c>
      <c r="E305" s="46">
        <v>1</v>
      </c>
      <c r="F305" s="54"/>
      <c r="G305" s="54"/>
      <c r="H305" s="54"/>
      <c r="I305" s="54"/>
      <c r="J305" s="54"/>
      <c r="K305" s="54"/>
      <c r="L305" s="47">
        <v>4953.58</v>
      </c>
      <c r="M305" s="48">
        <v>4172.04</v>
      </c>
      <c r="N305" s="47">
        <v>3897.81</v>
      </c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42">
        <f t="shared" si="37"/>
        <v>3</v>
      </c>
      <c r="AB305" s="43">
        <f t="shared" si="38"/>
        <v>4341.1499999999996</v>
      </c>
      <c r="AC305" s="43">
        <f t="shared" si="39"/>
        <v>4341.1499999999996</v>
      </c>
      <c r="AD305" s="44">
        <f t="shared" si="40"/>
        <v>12.619295156711116</v>
      </c>
    </row>
    <row r="306" spans="1:30" ht="13.5" customHeight="1">
      <c r="A306" s="29">
        <v>288</v>
      </c>
      <c r="B306" s="55"/>
      <c r="C306" s="59" t="s">
        <v>368</v>
      </c>
      <c r="D306" s="67" t="s">
        <v>360</v>
      </c>
      <c r="E306" s="46">
        <v>1</v>
      </c>
      <c r="F306" s="54"/>
      <c r="G306" s="54"/>
      <c r="H306" s="54"/>
      <c r="I306" s="54"/>
      <c r="J306" s="54"/>
      <c r="K306" s="54"/>
      <c r="L306" s="47">
        <v>6560.15</v>
      </c>
      <c r="M306" s="48">
        <v>5525.13</v>
      </c>
      <c r="N306" s="47">
        <v>5161.96</v>
      </c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42">
        <f t="shared" si="37"/>
        <v>3</v>
      </c>
      <c r="AB306" s="43">
        <f t="shared" si="38"/>
        <v>5749.08</v>
      </c>
      <c r="AC306" s="43">
        <f t="shared" si="39"/>
        <v>5749.08</v>
      </c>
      <c r="AD306" s="44">
        <f t="shared" si="40"/>
        <v>12.619395675978289</v>
      </c>
    </row>
    <row r="307" spans="1:30" ht="13.5" customHeight="1">
      <c r="A307" s="29">
        <v>289</v>
      </c>
      <c r="B307" s="55"/>
      <c r="C307" s="59" t="s">
        <v>369</v>
      </c>
      <c r="D307" s="67" t="s">
        <v>110</v>
      </c>
      <c r="E307" s="46">
        <v>1</v>
      </c>
      <c r="F307" s="54"/>
      <c r="G307" s="54"/>
      <c r="H307" s="54"/>
      <c r="I307" s="54"/>
      <c r="J307" s="54"/>
      <c r="K307" s="54"/>
      <c r="L307" s="47">
        <v>816.91</v>
      </c>
      <c r="M307" s="48">
        <v>688.02</v>
      </c>
      <c r="N307" s="47">
        <v>642.79999999999995</v>
      </c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42">
        <f t="shared" si="37"/>
        <v>3</v>
      </c>
      <c r="AB307" s="43">
        <f t="shared" si="38"/>
        <v>715.91</v>
      </c>
      <c r="AC307" s="43">
        <f t="shared" si="39"/>
        <v>715.91</v>
      </c>
      <c r="AD307" s="44">
        <f t="shared" si="40"/>
        <v>12.619404405352247</v>
      </c>
    </row>
    <row r="308" spans="1:30" ht="13.5" customHeight="1">
      <c r="A308" s="29">
        <v>290</v>
      </c>
      <c r="B308" s="55"/>
      <c r="C308" s="59" t="s">
        <v>370</v>
      </c>
      <c r="D308" s="67" t="s">
        <v>110</v>
      </c>
      <c r="E308" s="46">
        <v>1</v>
      </c>
      <c r="F308" s="54"/>
      <c r="G308" s="54"/>
      <c r="H308" s="54"/>
      <c r="I308" s="54"/>
      <c r="J308" s="54"/>
      <c r="K308" s="54"/>
      <c r="L308" s="47">
        <v>1021.12</v>
      </c>
      <c r="M308" s="48">
        <v>860.01</v>
      </c>
      <c r="N308" s="47">
        <v>803.48</v>
      </c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42">
        <f t="shared" si="37"/>
        <v>3</v>
      </c>
      <c r="AB308" s="43">
        <f t="shared" si="38"/>
        <v>894.87</v>
      </c>
      <c r="AC308" s="43">
        <f t="shared" si="39"/>
        <v>894.87</v>
      </c>
      <c r="AD308" s="44">
        <f t="shared" si="40"/>
        <v>12.619721109315643</v>
      </c>
    </row>
    <row r="309" spans="1:30" ht="13.5" customHeight="1">
      <c r="A309" s="29">
        <v>291</v>
      </c>
      <c r="B309" s="55"/>
      <c r="C309" s="59" t="s">
        <v>371</v>
      </c>
      <c r="D309" s="67" t="s">
        <v>110</v>
      </c>
      <c r="E309" s="46">
        <v>1</v>
      </c>
      <c r="F309" s="54"/>
      <c r="G309" s="54"/>
      <c r="H309" s="54"/>
      <c r="I309" s="54"/>
      <c r="J309" s="54"/>
      <c r="K309" s="54"/>
      <c r="L309" s="47">
        <v>1225.3499999999999</v>
      </c>
      <c r="M309" s="48">
        <v>1032.02</v>
      </c>
      <c r="N309" s="47">
        <v>964.18</v>
      </c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42">
        <f t="shared" si="37"/>
        <v>3</v>
      </c>
      <c r="AB309" s="43">
        <f t="shared" si="38"/>
        <v>1073.8499999999999</v>
      </c>
      <c r="AC309" s="43">
        <f t="shared" si="39"/>
        <v>1073.8499999999999</v>
      </c>
      <c r="AD309" s="44">
        <f t="shared" si="40"/>
        <v>12.61969721451767</v>
      </c>
    </row>
    <row r="310" spans="1:30" ht="13.5" customHeight="1">
      <c r="A310" s="29">
        <v>292</v>
      </c>
      <c r="B310" s="55"/>
      <c r="C310" s="59" t="s">
        <v>372</v>
      </c>
      <c r="D310" s="67" t="s">
        <v>110</v>
      </c>
      <c r="E310" s="46">
        <v>1</v>
      </c>
      <c r="F310" s="54"/>
      <c r="G310" s="54"/>
      <c r="H310" s="54"/>
      <c r="I310" s="54"/>
      <c r="J310" s="54"/>
      <c r="K310" s="54"/>
      <c r="L310" s="47">
        <v>2723</v>
      </c>
      <c r="M310" s="48">
        <v>2293.38</v>
      </c>
      <c r="N310" s="47">
        <v>2142.64</v>
      </c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42">
        <f t="shared" si="37"/>
        <v>3</v>
      </c>
      <c r="AB310" s="43">
        <f t="shared" si="38"/>
        <v>2386.34</v>
      </c>
      <c r="AC310" s="43">
        <f t="shared" si="39"/>
        <v>2386.34</v>
      </c>
      <c r="AD310" s="44">
        <f t="shared" si="40"/>
        <v>12.61934614297197</v>
      </c>
    </row>
    <row r="311" spans="1:30" ht="13.5" customHeight="1">
      <c r="A311" s="29">
        <v>293</v>
      </c>
      <c r="B311" s="55"/>
      <c r="C311" s="59" t="s">
        <v>373</v>
      </c>
      <c r="D311" s="67" t="s">
        <v>110</v>
      </c>
      <c r="E311" s="46">
        <v>1</v>
      </c>
      <c r="F311" s="54"/>
      <c r="G311" s="54"/>
      <c r="H311" s="54"/>
      <c r="I311" s="54"/>
      <c r="J311" s="54"/>
      <c r="K311" s="54"/>
      <c r="L311" s="47">
        <v>4084.49</v>
      </c>
      <c r="M311" s="48">
        <v>3440.06</v>
      </c>
      <c r="N311" s="47">
        <v>3213.95</v>
      </c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42">
        <f t="shared" si="37"/>
        <v>3</v>
      </c>
      <c r="AB311" s="43">
        <f t="shared" si="38"/>
        <v>3579.5</v>
      </c>
      <c r="AC311" s="43">
        <f t="shared" si="39"/>
        <v>3579.5</v>
      </c>
      <c r="AD311" s="44">
        <f t="shared" si="40"/>
        <v>12.61938139746599</v>
      </c>
    </row>
    <row r="312" spans="1:30" ht="13.5" customHeight="1">
      <c r="A312" s="29">
        <v>294</v>
      </c>
      <c r="B312" s="55"/>
      <c r="C312" s="59" t="s">
        <v>374</v>
      </c>
      <c r="D312" s="67" t="s">
        <v>110</v>
      </c>
      <c r="E312" s="46">
        <v>1</v>
      </c>
      <c r="F312" s="54"/>
      <c r="G312" s="54"/>
      <c r="H312" s="54"/>
      <c r="I312" s="54"/>
      <c r="J312" s="54"/>
      <c r="K312" s="54"/>
      <c r="L312" s="47">
        <v>5445.99</v>
      </c>
      <c r="M312" s="48">
        <v>4586.75</v>
      </c>
      <c r="N312" s="47">
        <v>4285.2700000000004</v>
      </c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42">
        <f t="shared" si="37"/>
        <v>3</v>
      </c>
      <c r="AB312" s="43">
        <f t="shared" si="38"/>
        <v>4772.67</v>
      </c>
      <c r="AC312" s="43">
        <f t="shared" si="39"/>
        <v>4772.67</v>
      </c>
      <c r="AD312" s="44">
        <f t="shared" si="40"/>
        <v>12.61937258382417</v>
      </c>
    </row>
    <row r="313" spans="1:30" ht="13.5" customHeight="1">
      <c r="A313" s="29">
        <v>295</v>
      </c>
      <c r="B313" s="55"/>
      <c r="C313" s="59" t="s">
        <v>375</v>
      </c>
      <c r="D313" s="67" t="s">
        <v>110</v>
      </c>
      <c r="E313" s="46">
        <v>1</v>
      </c>
      <c r="F313" s="54"/>
      <c r="G313" s="54"/>
      <c r="H313" s="54"/>
      <c r="I313" s="54"/>
      <c r="J313" s="54"/>
      <c r="K313" s="54"/>
      <c r="L313" s="47">
        <v>6807.49</v>
      </c>
      <c r="M313" s="48">
        <v>5733.45</v>
      </c>
      <c r="N313" s="47">
        <v>5356.59</v>
      </c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42">
        <f t="shared" si="37"/>
        <v>3</v>
      </c>
      <c r="AB313" s="43">
        <f t="shared" si="38"/>
        <v>5965.85</v>
      </c>
      <c r="AC313" s="43">
        <f t="shared" si="39"/>
        <v>5965.85</v>
      </c>
      <c r="AD313" s="44">
        <f t="shared" si="40"/>
        <v>12.619320271637587</v>
      </c>
    </row>
    <row r="314" spans="1:30" ht="13.5" customHeight="1">
      <c r="A314" s="29">
        <v>296</v>
      </c>
      <c r="B314" s="55"/>
      <c r="C314" s="59" t="s">
        <v>376</v>
      </c>
      <c r="D314" s="67" t="s">
        <v>110</v>
      </c>
      <c r="E314" s="46">
        <v>1</v>
      </c>
      <c r="F314" s="54"/>
      <c r="G314" s="54"/>
      <c r="H314" s="54"/>
      <c r="I314" s="54"/>
      <c r="J314" s="54"/>
      <c r="K314" s="54"/>
      <c r="L314" s="47">
        <v>16337.97</v>
      </c>
      <c r="M314" s="48">
        <v>13760.26</v>
      </c>
      <c r="N314" s="47">
        <v>12855.8</v>
      </c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42">
        <f t="shared" si="37"/>
        <v>3</v>
      </c>
      <c r="AB314" s="43">
        <f t="shared" si="38"/>
        <v>14318.01</v>
      </c>
      <c r="AC314" s="43">
        <f t="shared" si="39"/>
        <v>14318.01</v>
      </c>
      <c r="AD314" s="44">
        <f t="shared" si="40"/>
        <v>12.619390064216651</v>
      </c>
    </row>
    <row r="315" spans="1:30" ht="13.5" customHeight="1">
      <c r="A315" s="29">
        <v>297</v>
      </c>
      <c r="B315" s="55"/>
      <c r="C315" s="59" t="s">
        <v>377</v>
      </c>
      <c r="D315" s="67" t="s">
        <v>110</v>
      </c>
      <c r="E315" s="46">
        <v>1</v>
      </c>
      <c r="F315" s="54"/>
      <c r="G315" s="54"/>
      <c r="H315" s="54"/>
      <c r="I315" s="54"/>
      <c r="J315" s="54"/>
      <c r="K315" s="54"/>
      <c r="L315" s="47">
        <v>20422.48</v>
      </c>
      <c r="M315" s="48">
        <v>17200.34</v>
      </c>
      <c r="N315" s="47">
        <v>16069.76</v>
      </c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42">
        <f t="shared" si="37"/>
        <v>3</v>
      </c>
      <c r="AB315" s="43">
        <f t="shared" si="38"/>
        <v>17897.53</v>
      </c>
      <c r="AC315" s="43">
        <f t="shared" si="39"/>
        <v>17897.53</v>
      </c>
      <c r="AD315" s="44">
        <f t="shared" si="40"/>
        <v>12.619396837195037</v>
      </c>
    </row>
    <row r="316" spans="1:30" ht="13.5" customHeight="1">
      <c r="A316" s="29">
        <v>298</v>
      </c>
      <c r="B316" s="55"/>
      <c r="C316" s="59" t="s">
        <v>378</v>
      </c>
      <c r="D316" s="67" t="s">
        <v>110</v>
      </c>
      <c r="E316" s="46">
        <v>1</v>
      </c>
      <c r="F316" s="54"/>
      <c r="G316" s="54"/>
      <c r="H316" s="54"/>
      <c r="I316" s="54"/>
      <c r="J316" s="54"/>
      <c r="K316" s="54"/>
      <c r="L316" s="47">
        <v>25437.32</v>
      </c>
      <c r="M316" s="48">
        <v>21423.97</v>
      </c>
      <c r="N316" s="47">
        <v>20015.759999999998</v>
      </c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42">
        <f t="shared" si="37"/>
        <v>3</v>
      </c>
      <c r="AB316" s="43">
        <f t="shared" si="38"/>
        <v>22292.350000000002</v>
      </c>
      <c r="AC316" s="43">
        <f t="shared" si="39"/>
        <v>22292.350000000002</v>
      </c>
      <c r="AD316" s="44">
        <f t="shared" si="40"/>
        <v>12.61941379367974</v>
      </c>
    </row>
    <row r="317" spans="1:30" ht="13.5" customHeight="1">
      <c r="A317" s="29">
        <v>299</v>
      </c>
      <c r="B317" s="55"/>
      <c r="C317" s="59" t="s">
        <v>379</v>
      </c>
      <c r="D317" s="67" t="s">
        <v>110</v>
      </c>
      <c r="E317" s="46">
        <v>1</v>
      </c>
      <c r="F317" s="54"/>
      <c r="G317" s="54"/>
      <c r="H317" s="54"/>
      <c r="I317" s="54"/>
      <c r="J317" s="54"/>
      <c r="K317" s="54"/>
      <c r="L317" s="47">
        <v>38423.74</v>
      </c>
      <c r="M317" s="48">
        <v>32361.47</v>
      </c>
      <c r="N317" s="47">
        <v>30234.34</v>
      </c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42">
        <f t="shared" si="37"/>
        <v>3</v>
      </c>
      <c r="AB317" s="43">
        <f t="shared" si="38"/>
        <v>33673.19</v>
      </c>
      <c r="AC317" s="43">
        <f t="shared" si="39"/>
        <v>33673.19</v>
      </c>
      <c r="AD317" s="44">
        <f t="shared" si="40"/>
        <v>12.619399299285073</v>
      </c>
    </row>
    <row r="318" spans="1:30" ht="13.5" customHeight="1">
      <c r="A318" s="29">
        <v>300</v>
      </c>
      <c r="B318" s="55"/>
      <c r="C318" s="59" t="s">
        <v>380</v>
      </c>
      <c r="D318" s="67" t="s">
        <v>110</v>
      </c>
      <c r="E318" s="46">
        <v>1</v>
      </c>
      <c r="F318" s="54"/>
      <c r="G318" s="54"/>
      <c r="H318" s="54"/>
      <c r="I318" s="54"/>
      <c r="J318" s="54"/>
      <c r="K318" s="54"/>
      <c r="L318" s="47">
        <v>64664.35</v>
      </c>
      <c r="M318" s="48">
        <v>54461.98</v>
      </c>
      <c r="N318" s="47">
        <v>50882.18</v>
      </c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42">
        <f t="shared" si="37"/>
        <v>3</v>
      </c>
      <c r="AB318" s="43">
        <f t="shared" si="38"/>
        <v>56669.51</v>
      </c>
      <c r="AC318" s="43">
        <f t="shared" si="39"/>
        <v>56669.51</v>
      </c>
      <c r="AD318" s="44">
        <f t="shared" si="40"/>
        <v>12.619410416264252</v>
      </c>
    </row>
    <row r="319" spans="1:30" ht="13.5" customHeight="1">
      <c r="A319" s="29">
        <v>301</v>
      </c>
      <c r="B319" s="55"/>
      <c r="C319" s="59" t="s">
        <v>381</v>
      </c>
      <c r="D319" s="67" t="s">
        <v>110</v>
      </c>
      <c r="E319" s="46">
        <v>1</v>
      </c>
      <c r="F319" s="54"/>
      <c r="G319" s="54"/>
      <c r="H319" s="54"/>
      <c r="I319" s="54"/>
      <c r="J319" s="54"/>
      <c r="K319" s="54"/>
      <c r="L319" s="47">
        <v>8032.84</v>
      </c>
      <c r="M319" s="48">
        <v>6765.46</v>
      </c>
      <c r="N319" s="47">
        <v>6320.77</v>
      </c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42">
        <f t="shared" si="37"/>
        <v>3</v>
      </c>
      <c r="AB319" s="43">
        <f t="shared" si="38"/>
        <v>7039.6900000000005</v>
      </c>
      <c r="AC319" s="43">
        <f t="shared" si="39"/>
        <v>7039.6900000000005</v>
      </c>
      <c r="AD319" s="44">
        <f t="shared" si="40"/>
        <v>12.619417621871886</v>
      </c>
    </row>
    <row r="320" spans="1:30" ht="13.5" customHeight="1">
      <c r="A320" s="29">
        <v>302</v>
      </c>
      <c r="B320" s="55"/>
      <c r="C320" s="59" t="s">
        <v>382</v>
      </c>
      <c r="D320" s="67" t="s">
        <v>110</v>
      </c>
      <c r="E320" s="46">
        <v>1</v>
      </c>
      <c r="F320" s="54"/>
      <c r="G320" s="54"/>
      <c r="H320" s="54"/>
      <c r="I320" s="54"/>
      <c r="J320" s="54"/>
      <c r="K320" s="54"/>
      <c r="L320" s="47">
        <v>8032.84</v>
      </c>
      <c r="M320" s="48">
        <v>6765.46</v>
      </c>
      <c r="N320" s="47">
        <v>6320.77</v>
      </c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42">
        <f t="shared" si="37"/>
        <v>3</v>
      </c>
      <c r="AB320" s="43">
        <f t="shared" si="38"/>
        <v>7039.6900000000005</v>
      </c>
      <c r="AC320" s="43">
        <f t="shared" si="39"/>
        <v>7039.6900000000005</v>
      </c>
      <c r="AD320" s="44">
        <f t="shared" si="40"/>
        <v>12.619417621871886</v>
      </c>
    </row>
    <row r="321" spans="1:30" ht="13.5" customHeight="1">
      <c r="A321" s="29">
        <v>303</v>
      </c>
      <c r="B321" s="55"/>
      <c r="C321" s="59" t="s">
        <v>383</v>
      </c>
      <c r="D321" s="67" t="s">
        <v>110</v>
      </c>
      <c r="E321" s="46">
        <v>1</v>
      </c>
      <c r="F321" s="54"/>
      <c r="G321" s="54"/>
      <c r="H321" s="54"/>
      <c r="I321" s="54"/>
      <c r="J321" s="54"/>
      <c r="K321" s="54"/>
      <c r="L321" s="47">
        <v>133.88</v>
      </c>
      <c r="M321" s="48">
        <v>112.76</v>
      </c>
      <c r="N321" s="47">
        <v>105.35</v>
      </c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42">
        <f t="shared" si="37"/>
        <v>3</v>
      </c>
      <c r="AB321" s="43">
        <f t="shared" si="38"/>
        <v>117.33</v>
      </c>
      <c r="AC321" s="43">
        <f t="shared" si="39"/>
        <v>117.33</v>
      </c>
      <c r="AD321" s="44">
        <f t="shared" si="40"/>
        <v>12.617273905113723</v>
      </c>
    </row>
    <row r="322" spans="1:30" ht="13.5" customHeight="1">
      <c r="A322" s="29">
        <v>304</v>
      </c>
      <c r="B322" s="55"/>
      <c r="C322" s="59" t="s">
        <v>384</v>
      </c>
      <c r="D322" s="67" t="s">
        <v>110</v>
      </c>
      <c r="E322" s="46">
        <v>1</v>
      </c>
      <c r="F322" s="54"/>
      <c r="G322" s="54"/>
      <c r="H322" s="54"/>
      <c r="I322" s="54"/>
      <c r="J322" s="54"/>
      <c r="K322" s="54"/>
      <c r="L322" s="47">
        <v>187.43</v>
      </c>
      <c r="M322" s="48">
        <v>157.86000000000001</v>
      </c>
      <c r="N322" s="47">
        <v>147.49</v>
      </c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42">
        <f t="shared" si="37"/>
        <v>3</v>
      </c>
      <c r="AB322" s="43">
        <f t="shared" si="38"/>
        <v>164.26</v>
      </c>
      <c r="AC322" s="43">
        <f t="shared" si="39"/>
        <v>164.26</v>
      </c>
      <c r="AD322" s="44">
        <f t="shared" si="40"/>
        <v>12.617122858227333</v>
      </c>
    </row>
    <row r="323" spans="1:30" ht="13.5" customHeight="1">
      <c r="A323" s="29">
        <v>305</v>
      </c>
      <c r="B323" s="55"/>
      <c r="C323" s="59" t="s">
        <v>385</v>
      </c>
      <c r="D323" s="67" t="s">
        <v>110</v>
      </c>
      <c r="E323" s="46">
        <v>1</v>
      </c>
      <c r="F323" s="54"/>
      <c r="G323" s="54"/>
      <c r="H323" s="54"/>
      <c r="I323" s="54"/>
      <c r="J323" s="54"/>
      <c r="K323" s="54"/>
      <c r="L323" s="47">
        <v>214.21</v>
      </c>
      <c r="M323" s="48">
        <v>180.41</v>
      </c>
      <c r="N323" s="47">
        <v>168.55</v>
      </c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42">
        <f t="shared" si="37"/>
        <v>3</v>
      </c>
      <c r="AB323" s="43">
        <f t="shared" si="38"/>
        <v>187.73</v>
      </c>
      <c r="AC323" s="43">
        <f t="shared" si="39"/>
        <v>187.73</v>
      </c>
      <c r="AD323" s="44">
        <f t="shared" si="40"/>
        <v>12.620383673529256</v>
      </c>
    </row>
    <row r="324" spans="1:30" ht="13.5" customHeight="1">
      <c r="A324" s="29">
        <v>306</v>
      </c>
      <c r="B324" s="55"/>
      <c r="C324" s="59" t="s">
        <v>386</v>
      </c>
      <c r="D324" s="67" t="s">
        <v>110</v>
      </c>
      <c r="E324" s="46">
        <v>1</v>
      </c>
      <c r="F324" s="54"/>
      <c r="G324" s="54"/>
      <c r="H324" s="54"/>
      <c r="I324" s="54"/>
      <c r="J324" s="54"/>
      <c r="K324" s="54"/>
      <c r="L324" s="47">
        <v>267.76</v>
      </c>
      <c r="M324" s="48">
        <v>225.52</v>
      </c>
      <c r="N324" s="47">
        <v>210.69</v>
      </c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42">
        <f t="shared" si="37"/>
        <v>3</v>
      </c>
      <c r="AB324" s="43">
        <f t="shared" si="38"/>
        <v>234.66</v>
      </c>
      <c r="AC324" s="43">
        <f t="shared" si="39"/>
        <v>234.66</v>
      </c>
      <c r="AD324" s="44">
        <f t="shared" si="40"/>
        <v>12.618998328454408</v>
      </c>
    </row>
    <row r="325" spans="1:30" ht="13.5" customHeight="1">
      <c r="A325" s="29">
        <v>307</v>
      </c>
      <c r="B325" s="55"/>
      <c r="C325" s="59" t="s">
        <v>387</v>
      </c>
      <c r="D325" s="67" t="s">
        <v>388</v>
      </c>
      <c r="E325" s="46">
        <v>1</v>
      </c>
      <c r="F325" s="54"/>
      <c r="G325" s="54"/>
      <c r="H325" s="54"/>
      <c r="I325" s="54"/>
      <c r="J325" s="54"/>
      <c r="K325" s="54"/>
      <c r="L325" s="47">
        <v>2042.25</v>
      </c>
      <c r="M325" s="48">
        <v>1720.04</v>
      </c>
      <c r="N325" s="47">
        <v>1606.98</v>
      </c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42">
        <f t="shared" si="37"/>
        <v>3</v>
      </c>
      <c r="AB325" s="43">
        <f t="shared" si="38"/>
        <v>1789.76</v>
      </c>
      <c r="AC325" s="43">
        <f t="shared" si="39"/>
        <v>1789.76</v>
      </c>
      <c r="AD325" s="44">
        <f t="shared" si="40"/>
        <v>12.619267770287292</v>
      </c>
    </row>
    <row r="326" spans="1:30" ht="13.5" customHeight="1">
      <c r="A326" s="29">
        <v>308</v>
      </c>
      <c r="B326" s="55"/>
      <c r="C326" s="59" t="s">
        <v>389</v>
      </c>
      <c r="D326" s="67" t="s">
        <v>390</v>
      </c>
      <c r="E326" s="46">
        <v>1</v>
      </c>
      <c r="F326" s="54"/>
      <c r="G326" s="54"/>
      <c r="H326" s="54"/>
      <c r="I326" s="54"/>
      <c r="J326" s="54"/>
      <c r="K326" s="54"/>
      <c r="L326" s="47">
        <v>18788.68</v>
      </c>
      <c r="M326" s="48">
        <v>15824.31</v>
      </c>
      <c r="N326" s="47">
        <v>14784.17</v>
      </c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42">
        <f t="shared" si="37"/>
        <v>3</v>
      </c>
      <c r="AB326" s="43">
        <f t="shared" si="38"/>
        <v>16465.72</v>
      </c>
      <c r="AC326" s="43">
        <f t="shared" si="39"/>
        <v>16465.72</v>
      </c>
      <c r="AD326" s="44">
        <f t="shared" si="40"/>
        <v>12.619422463055216</v>
      </c>
    </row>
    <row r="327" spans="1:30" ht="13.5" customHeight="1">
      <c r="A327" s="29">
        <v>309</v>
      </c>
      <c r="B327" s="55"/>
      <c r="C327" s="73" t="s">
        <v>391</v>
      </c>
      <c r="D327" s="75"/>
      <c r="E327" s="46"/>
      <c r="F327" s="54"/>
      <c r="G327" s="54"/>
      <c r="H327" s="54"/>
      <c r="I327" s="54"/>
      <c r="J327" s="54"/>
      <c r="K327" s="54"/>
      <c r="L327" s="47"/>
      <c r="M327" s="48"/>
      <c r="N327" s="47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42">
        <f t="shared" si="37"/>
        <v>0</v>
      </c>
      <c r="AB327" s="43"/>
      <c r="AC327" s="43"/>
      <c r="AD327" s="44"/>
    </row>
    <row r="328" spans="1:30" ht="13.5" customHeight="1">
      <c r="A328" s="29">
        <v>310</v>
      </c>
      <c r="B328" s="55"/>
      <c r="C328" s="76" t="s">
        <v>392</v>
      </c>
      <c r="D328" s="65"/>
      <c r="E328" s="46"/>
      <c r="F328" s="54"/>
      <c r="G328" s="54"/>
      <c r="H328" s="54"/>
      <c r="I328" s="54"/>
      <c r="J328" s="54"/>
      <c r="K328" s="54"/>
      <c r="L328" s="47"/>
      <c r="M328" s="48"/>
      <c r="N328" s="47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42">
        <f t="shared" si="37"/>
        <v>0</v>
      </c>
      <c r="AB328" s="43"/>
      <c r="AC328" s="43"/>
      <c r="AD328" s="44"/>
    </row>
    <row r="329" spans="1:30" ht="13.5" customHeight="1">
      <c r="A329" s="29">
        <v>311</v>
      </c>
      <c r="B329" s="55"/>
      <c r="C329" s="62" t="s">
        <v>393</v>
      </c>
      <c r="D329" s="69" t="s">
        <v>256</v>
      </c>
      <c r="E329" s="46">
        <v>1</v>
      </c>
      <c r="F329" s="54"/>
      <c r="G329" s="54"/>
      <c r="H329" s="54"/>
      <c r="I329" s="54"/>
      <c r="J329" s="54"/>
      <c r="K329" s="54"/>
      <c r="L329" s="47">
        <v>1334.03</v>
      </c>
      <c r="M329" s="48">
        <v>1123.55</v>
      </c>
      <c r="N329" s="47">
        <v>1049.7</v>
      </c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42">
        <f t="shared" si="37"/>
        <v>3</v>
      </c>
      <c r="AB329" s="43">
        <f t="shared" ref="AB329:AB335" si="41">CEILING(SUM(K329:Z329)/COUNTIF(K329:Z329,"&gt;0"),0.01)</f>
        <v>1169.1000000000001</v>
      </c>
      <c r="AC329" s="43">
        <f t="shared" ref="AC329:AC335" si="42">AB329*E329</f>
        <v>1169.1000000000001</v>
      </c>
      <c r="AD329" s="44">
        <f t="shared" ref="AD329:AD335" si="43">STDEV(K329:Z329)/AB329*100</f>
        <v>12.619524048896494</v>
      </c>
    </row>
    <row r="330" spans="1:30" ht="13.5" customHeight="1">
      <c r="A330" s="29">
        <v>312</v>
      </c>
      <c r="B330" s="55"/>
      <c r="C330" s="59" t="s">
        <v>394</v>
      </c>
      <c r="D330" s="67" t="s">
        <v>256</v>
      </c>
      <c r="E330" s="46">
        <v>1</v>
      </c>
      <c r="F330" s="54"/>
      <c r="G330" s="54"/>
      <c r="H330" s="54"/>
      <c r="I330" s="54"/>
      <c r="J330" s="54"/>
      <c r="K330" s="54"/>
      <c r="L330" s="47">
        <v>1799.93</v>
      </c>
      <c r="M330" s="48">
        <v>1515.95</v>
      </c>
      <c r="N330" s="47">
        <v>1416.31</v>
      </c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42">
        <f t="shared" si="37"/>
        <v>3</v>
      </c>
      <c r="AB330" s="43">
        <f t="shared" si="41"/>
        <v>1577.4</v>
      </c>
      <c r="AC330" s="43">
        <f t="shared" si="42"/>
        <v>1577.4</v>
      </c>
      <c r="AD330" s="44">
        <f t="shared" si="43"/>
        <v>12.619175935686064</v>
      </c>
    </row>
    <row r="331" spans="1:30" ht="13.5" customHeight="1">
      <c r="A331" s="29">
        <v>313</v>
      </c>
      <c r="B331" s="55"/>
      <c r="C331" s="59" t="s">
        <v>395</v>
      </c>
      <c r="D331" s="67" t="s">
        <v>302</v>
      </c>
      <c r="E331" s="46">
        <v>1</v>
      </c>
      <c r="F331" s="54"/>
      <c r="G331" s="54"/>
      <c r="H331" s="54"/>
      <c r="I331" s="54"/>
      <c r="J331" s="54"/>
      <c r="K331" s="54"/>
      <c r="L331" s="47">
        <v>669.4</v>
      </c>
      <c r="M331" s="48">
        <v>563.79</v>
      </c>
      <c r="N331" s="47">
        <v>526.73</v>
      </c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42">
        <f t="shared" si="37"/>
        <v>3</v>
      </c>
      <c r="AB331" s="43">
        <f t="shared" si="41"/>
        <v>586.64</v>
      </c>
      <c r="AC331" s="43">
        <f t="shared" si="42"/>
        <v>586.64</v>
      </c>
      <c r="AD331" s="44">
        <f t="shared" si="43"/>
        <v>12.619131566398215</v>
      </c>
    </row>
    <row r="332" spans="1:30" ht="13.5" customHeight="1">
      <c r="A332" s="29">
        <v>314</v>
      </c>
      <c r="B332" s="55"/>
      <c r="C332" s="59" t="s">
        <v>396</v>
      </c>
      <c r="D332" s="67" t="s">
        <v>397</v>
      </c>
      <c r="E332" s="46">
        <v>1</v>
      </c>
      <c r="F332" s="54"/>
      <c r="G332" s="54"/>
      <c r="H332" s="54"/>
      <c r="I332" s="54"/>
      <c r="J332" s="54"/>
      <c r="K332" s="54"/>
      <c r="L332" s="47">
        <v>2088.54</v>
      </c>
      <c r="M332" s="48">
        <v>1759.02</v>
      </c>
      <c r="N332" s="47">
        <v>1643.4</v>
      </c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42">
        <f t="shared" si="37"/>
        <v>3</v>
      </c>
      <c r="AB332" s="43">
        <f t="shared" si="41"/>
        <v>1830.32</v>
      </c>
      <c r="AC332" s="43">
        <f t="shared" si="42"/>
        <v>1830.32</v>
      </c>
      <c r="AD332" s="44">
        <f t="shared" si="43"/>
        <v>12.619463396966808</v>
      </c>
    </row>
    <row r="333" spans="1:30" ht="13.5" customHeight="1">
      <c r="A333" s="29">
        <v>315</v>
      </c>
      <c r="B333" s="55"/>
      <c r="C333" s="59" t="s">
        <v>398</v>
      </c>
      <c r="D333" s="67" t="s">
        <v>399</v>
      </c>
      <c r="E333" s="46">
        <v>1</v>
      </c>
      <c r="F333" s="54"/>
      <c r="G333" s="54"/>
      <c r="H333" s="54"/>
      <c r="I333" s="54"/>
      <c r="J333" s="54"/>
      <c r="K333" s="54"/>
      <c r="L333" s="47">
        <v>535.52</v>
      </c>
      <c r="M333" s="48">
        <v>451.03</v>
      </c>
      <c r="N333" s="47">
        <v>421.38</v>
      </c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42">
        <f t="shared" si="37"/>
        <v>3</v>
      </c>
      <c r="AB333" s="43">
        <f t="shared" si="41"/>
        <v>469.31</v>
      </c>
      <c r="AC333" s="43">
        <f t="shared" si="42"/>
        <v>469.31</v>
      </c>
      <c r="AD333" s="44">
        <f t="shared" si="43"/>
        <v>12.619595994186236</v>
      </c>
    </row>
    <row r="334" spans="1:30" ht="13.5" customHeight="1">
      <c r="A334" s="29">
        <v>316</v>
      </c>
      <c r="B334" s="55"/>
      <c r="C334" s="59" t="s">
        <v>400</v>
      </c>
      <c r="D334" s="67" t="s">
        <v>399</v>
      </c>
      <c r="E334" s="46">
        <v>1</v>
      </c>
      <c r="F334" s="54"/>
      <c r="G334" s="54"/>
      <c r="H334" s="54"/>
      <c r="I334" s="54"/>
      <c r="J334" s="54"/>
      <c r="K334" s="54"/>
      <c r="L334" s="47">
        <v>535.52</v>
      </c>
      <c r="M334" s="48">
        <v>451.03</v>
      </c>
      <c r="N334" s="47">
        <v>421.38</v>
      </c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42">
        <f t="shared" si="37"/>
        <v>3</v>
      </c>
      <c r="AB334" s="43">
        <f t="shared" si="41"/>
        <v>469.31</v>
      </c>
      <c r="AC334" s="43">
        <f t="shared" si="42"/>
        <v>469.31</v>
      </c>
      <c r="AD334" s="44">
        <f t="shared" si="43"/>
        <v>12.619595994186236</v>
      </c>
    </row>
    <row r="335" spans="1:30" ht="13.5" customHeight="1">
      <c r="A335" s="29">
        <v>317</v>
      </c>
      <c r="B335" s="55"/>
      <c r="C335" s="59" t="s">
        <v>401</v>
      </c>
      <c r="D335" s="67" t="s">
        <v>399</v>
      </c>
      <c r="E335" s="46">
        <v>1</v>
      </c>
      <c r="F335" s="54"/>
      <c r="G335" s="54"/>
      <c r="H335" s="54"/>
      <c r="I335" s="54"/>
      <c r="J335" s="54"/>
      <c r="K335" s="54"/>
      <c r="L335" s="47">
        <v>937.16</v>
      </c>
      <c r="M335" s="48">
        <v>789.3</v>
      </c>
      <c r="N335" s="47">
        <v>737.42</v>
      </c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42">
        <f t="shared" si="37"/>
        <v>3</v>
      </c>
      <c r="AB335" s="43">
        <f t="shared" si="41"/>
        <v>821.30000000000007</v>
      </c>
      <c r="AC335" s="43">
        <f t="shared" si="42"/>
        <v>821.30000000000007</v>
      </c>
      <c r="AD335" s="44">
        <f t="shared" si="43"/>
        <v>12.619281394002396</v>
      </c>
    </row>
    <row r="336" spans="1:30" ht="13.5" customHeight="1">
      <c r="A336" s="29">
        <v>318</v>
      </c>
      <c r="B336" s="55"/>
      <c r="C336" s="77" t="s">
        <v>402</v>
      </c>
      <c r="D336" s="65"/>
      <c r="E336" s="46"/>
      <c r="F336" s="54"/>
      <c r="G336" s="54"/>
      <c r="H336" s="54"/>
      <c r="I336" s="54"/>
      <c r="J336" s="54"/>
      <c r="K336" s="54"/>
      <c r="L336" s="47"/>
      <c r="M336" s="48"/>
      <c r="N336" s="47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42">
        <f t="shared" si="37"/>
        <v>0</v>
      </c>
      <c r="AB336" s="43"/>
      <c r="AC336" s="43"/>
      <c r="AD336" s="44"/>
    </row>
    <row r="337" spans="1:30" ht="13.5" customHeight="1">
      <c r="A337" s="29">
        <v>319</v>
      </c>
      <c r="B337" s="55"/>
      <c r="C337" s="59" t="s">
        <v>403</v>
      </c>
      <c r="D337" s="67" t="s">
        <v>404</v>
      </c>
      <c r="E337" s="46">
        <v>1</v>
      </c>
      <c r="F337" s="54"/>
      <c r="G337" s="54"/>
      <c r="H337" s="54"/>
      <c r="I337" s="54"/>
      <c r="J337" s="54"/>
      <c r="K337" s="54"/>
      <c r="L337" s="47">
        <v>272.3</v>
      </c>
      <c r="M337" s="48">
        <v>229.34</v>
      </c>
      <c r="N337" s="47">
        <v>214.26</v>
      </c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42">
        <f t="shared" si="37"/>
        <v>3</v>
      </c>
      <c r="AB337" s="43">
        <f t="shared" ref="AB337:AB349" si="44">CEILING(SUM(K337:Z337)/COUNTIF(K337:Z337,"&gt;0"),0.01)</f>
        <v>238.64000000000001</v>
      </c>
      <c r="AC337" s="43">
        <f t="shared" ref="AC337:AC349" si="45">AB337*E337</f>
        <v>238.64000000000001</v>
      </c>
      <c r="AD337" s="44">
        <f t="shared" ref="AD337:AD349" si="46">STDEV(K337:Z337)/AB337*100</f>
        <v>12.619577783177171</v>
      </c>
    </row>
    <row r="338" spans="1:30" ht="13.5" customHeight="1">
      <c r="A338" s="29">
        <v>320</v>
      </c>
      <c r="B338" s="55"/>
      <c r="C338" s="59" t="s">
        <v>405</v>
      </c>
      <c r="D338" s="67" t="s">
        <v>404</v>
      </c>
      <c r="E338" s="46">
        <v>1</v>
      </c>
      <c r="F338" s="54"/>
      <c r="G338" s="54"/>
      <c r="H338" s="54"/>
      <c r="I338" s="54"/>
      <c r="J338" s="54"/>
      <c r="K338" s="54"/>
      <c r="L338" s="47">
        <v>20.420000000000002</v>
      </c>
      <c r="M338" s="48">
        <v>17.2</v>
      </c>
      <c r="N338" s="47">
        <v>16.07</v>
      </c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42">
        <f t="shared" si="37"/>
        <v>3</v>
      </c>
      <c r="AB338" s="43">
        <f t="shared" si="44"/>
        <v>17.900000000000002</v>
      </c>
      <c r="AC338" s="43">
        <f t="shared" si="45"/>
        <v>17.900000000000002</v>
      </c>
      <c r="AD338" s="44">
        <f t="shared" si="46"/>
        <v>12.609661706196674</v>
      </c>
    </row>
    <row r="339" spans="1:30" ht="13.5" customHeight="1">
      <c r="A339" s="29">
        <v>321</v>
      </c>
      <c r="B339" s="55"/>
      <c r="C339" s="59" t="s">
        <v>406</v>
      </c>
      <c r="D339" s="67" t="s">
        <v>404</v>
      </c>
      <c r="E339" s="46">
        <v>1</v>
      </c>
      <c r="F339" s="54"/>
      <c r="G339" s="54"/>
      <c r="H339" s="54"/>
      <c r="I339" s="54"/>
      <c r="J339" s="54"/>
      <c r="K339" s="54"/>
      <c r="L339" s="47">
        <v>161.22999999999999</v>
      </c>
      <c r="M339" s="48">
        <v>135.80000000000001</v>
      </c>
      <c r="N339" s="47">
        <v>126.87</v>
      </c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42">
        <f t="shared" si="37"/>
        <v>3</v>
      </c>
      <c r="AB339" s="43">
        <f t="shared" si="44"/>
        <v>141.30000000000001</v>
      </c>
      <c r="AC339" s="43">
        <f t="shared" si="45"/>
        <v>141.30000000000001</v>
      </c>
      <c r="AD339" s="44">
        <f t="shared" si="46"/>
        <v>12.617172649601333</v>
      </c>
    </row>
    <row r="340" spans="1:30" ht="13.5" customHeight="1">
      <c r="A340" s="29">
        <v>322</v>
      </c>
      <c r="B340" s="55"/>
      <c r="C340" s="59" t="s">
        <v>407</v>
      </c>
      <c r="D340" s="67" t="s">
        <v>404</v>
      </c>
      <c r="E340" s="46">
        <v>1</v>
      </c>
      <c r="F340" s="54"/>
      <c r="G340" s="54"/>
      <c r="H340" s="54"/>
      <c r="I340" s="54"/>
      <c r="J340" s="54"/>
      <c r="K340" s="54"/>
      <c r="L340" s="47">
        <v>47.65</v>
      </c>
      <c r="M340" s="48">
        <v>40.130000000000003</v>
      </c>
      <c r="N340" s="47">
        <v>37.5</v>
      </c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42">
        <f t="shared" ref="AA340:AA403" si="47">COUNTIF(K340:Z340,"&gt;0")</f>
        <v>3</v>
      </c>
      <c r="AB340" s="43">
        <f t="shared" si="44"/>
        <v>41.76</v>
      </c>
      <c r="AC340" s="43">
        <f t="shared" si="45"/>
        <v>41.76</v>
      </c>
      <c r="AD340" s="44">
        <f t="shared" si="46"/>
        <v>12.614141563926735</v>
      </c>
    </row>
    <row r="341" spans="1:30" ht="13.5" customHeight="1">
      <c r="A341" s="29">
        <v>323</v>
      </c>
      <c r="B341" s="55"/>
      <c r="C341" s="59" t="s">
        <v>408</v>
      </c>
      <c r="D341" s="67" t="s">
        <v>302</v>
      </c>
      <c r="E341" s="46">
        <v>1</v>
      </c>
      <c r="F341" s="54"/>
      <c r="G341" s="54"/>
      <c r="H341" s="54"/>
      <c r="I341" s="54"/>
      <c r="J341" s="54"/>
      <c r="K341" s="54"/>
      <c r="L341" s="47">
        <v>122.53</v>
      </c>
      <c r="M341" s="48">
        <v>103.2</v>
      </c>
      <c r="N341" s="47">
        <v>96.42</v>
      </c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42">
        <f t="shared" si="47"/>
        <v>3</v>
      </c>
      <c r="AB341" s="43">
        <f t="shared" si="44"/>
        <v>107.39</v>
      </c>
      <c r="AC341" s="43">
        <f t="shared" si="45"/>
        <v>107.39</v>
      </c>
      <c r="AD341" s="44">
        <f t="shared" si="46"/>
        <v>12.616041014243983</v>
      </c>
    </row>
    <row r="342" spans="1:30" ht="13.5" customHeight="1">
      <c r="A342" s="29">
        <v>324</v>
      </c>
      <c r="B342" s="55"/>
      <c r="C342" s="59" t="s">
        <v>409</v>
      </c>
      <c r="D342" s="67" t="s">
        <v>410</v>
      </c>
      <c r="E342" s="46">
        <v>1</v>
      </c>
      <c r="F342" s="54"/>
      <c r="G342" s="54"/>
      <c r="H342" s="54"/>
      <c r="I342" s="54"/>
      <c r="J342" s="54"/>
      <c r="K342" s="54"/>
      <c r="L342" s="47">
        <v>155.21</v>
      </c>
      <c r="M342" s="48">
        <v>130.72</v>
      </c>
      <c r="N342" s="47">
        <v>122.13</v>
      </c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42">
        <f t="shared" si="47"/>
        <v>3</v>
      </c>
      <c r="AB342" s="43">
        <f t="shared" si="44"/>
        <v>136.02000000000001</v>
      </c>
      <c r="AC342" s="43">
        <f t="shared" si="45"/>
        <v>136.02000000000001</v>
      </c>
      <c r="AD342" s="44">
        <f t="shared" si="46"/>
        <v>12.61950787889003</v>
      </c>
    </row>
    <row r="343" spans="1:30" ht="13.5" customHeight="1">
      <c r="A343" s="29">
        <v>325</v>
      </c>
      <c r="B343" s="55"/>
      <c r="C343" s="59" t="s">
        <v>411</v>
      </c>
      <c r="D343" s="67" t="s">
        <v>302</v>
      </c>
      <c r="E343" s="46">
        <v>1</v>
      </c>
      <c r="F343" s="54"/>
      <c r="G343" s="54"/>
      <c r="H343" s="54"/>
      <c r="I343" s="54"/>
      <c r="J343" s="54"/>
      <c r="K343" s="54"/>
      <c r="L343" s="47">
        <v>122.53</v>
      </c>
      <c r="M343" s="48">
        <v>103.2</v>
      </c>
      <c r="N343" s="47">
        <v>96.42</v>
      </c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42">
        <f t="shared" si="47"/>
        <v>3</v>
      </c>
      <c r="AB343" s="43">
        <f t="shared" si="44"/>
        <v>107.39</v>
      </c>
      <c r="AC343" s="43">
        <f t="shared" si="45"/>
        <v>107.39</v>
      </c>
      <c r="AD343" s="44">
        <f t="shared" si="46"/>
        <v>12.616041014243983</v>
      </c>
    </row>
    <row r="344" spans="1:30" ht="13.5" customHeight="1">
      <c r="A344" s="29">
        <v>326</v>
      </c>
      <c r="B344" s="55"/>
      <c r="C344" s="59" t="s">
        <v>412</v>
      </c>
      <c r="D344" s="67" t="s">
        <v>413</v>
      </c>
      <c r="E344" s="46">
        <v>1</v>
      </c>
      <c r="F344" s="54"/>
      <c r="G344" s="54"/>
      <c r="H344" s="54"/>
      <c r="I344" s="54"/>
      <c r="J344" s="54"/>
      <c r="K344" s="54"/>
      <c r="L344" s="47">
        <v>152.49</v>
      </c>
      <c r="M344" s="48">
        <v>128.44</v>
      </c>
      <c r="N344" s="47">
        <v>119.99</v>
      </c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42">
        <f t="shared" si="47"/>
        <v>3</v>
      </c>
      <c r="AB344" s="43">
        <f t="shared" si="44"/>
        <v>133.64000000000001</v>
      </c>
      <c r="AC344" s="43">
        <f t="shared" si="45"/>
        <v>133.64000000000001</v>
      </c>
      <c r="AD344" s="44">
        <f t="shared" si="46"/>
        <v>12.61782273450655</v>
      </c>
    </row>
    <row r="345" spans="1:30" ht="13.5" customHeight="1">
      <c r="A345" s="29">
        <v>327</v>
      </c>
      <c r="B345" s="55"/>
      <c r="C345" s="59" t="s">
        <v>414</v>
      </c>
      <c r="D345" s="67" t="s">
        <v>413</v>
      </c>
      <c r="E345" s="46">
        <v>1</v>
      </c>
      <c r="F345" s="54"/>
      <c r="G345" s="54"/>
      <c r="H345" s="54"/>
      <c r="I345" s="54"/>
      <c r="J345" s="54"/>
      <c r="K345" s="54"/>
      <c r="L345" s="47">
        <v>40.840000000000003</v>
      </c>
      <c r="M345" s="48">
        <v>34.4</v>
      </c>
      <c r="N345" s="47">
        <v>32.130000000000003</v>
      </c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42">
        <f t="shared" si="47"/>
        <v>3</v>
      </c>
      <c r="AB345" s="43">
        <f t="shared" si="44"/>
        <v>35.79</v>
      </c>
      <c r="AC345" s="43">
        <f t="shared" si="45"/>
        <v>35.79</v>
      </c>
      <c r="AD345" s="44">
        <f t="shared" si="46"/>
        <v>12.624496242351988</v>
      </c>
    </row>
    <row r="346" spans="1:30" ht="13.5" customHeight="1">
      <c r="A346" s="29">
        <v>328</v>
      </c>
      <c r="B346" s="55"/>
      <c r="C346" s="59" t="s">
        <v>415</v>
      </c>
      <c r="D346" s="67" t="s">
        <v>413</v>
      </c>
      <c r="E346" s="46">
        <v>1</v>
      </c>
      <c r="F346" s="54"/>
      <c r="G346" s="54"/>
      <c r="H346" s="54"/>
      <c r="I346" s="54"/>
      <c r="J346" s="54"/>
      <c r="K346" s="54"/>
      <c r="L346" s="47">
        <v>152.49</v>
      </c>
      <c r="M346" s="48">
        <v>128.44</v>
      </c>
      <c r="N346" s="47">
        <v>119.99</v>
      </c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42">
        <f t="shared" si="47"/>
        <v>3</v>
      </c>
      <c r="AB346" s="43">
        <f t="shared" si="44"/>
        <v>133.64000000000001</v>
      </c>
      <c r="AC346" s="43">
        <f t="shared" si="45"/>
        <v>133.64000000000001</v>
      </c>
      <c r="AD346" s="44">
        <f t="shared" si="46"/>
        <v>12.61782273450655</v>
      </c>
    </row>
    <row r="347" spans="1:30" ht="13.5" customHeight="1">
      <c r="A347" s="29">
        <v>329</v>
      </c>
      <c r="B347" s="55"/>
      <c r="C347" s="59" t="s">
        <v>416</v>
      </c>
      <c r="D347" s="67" t="s">
        <v>413</v>
      </c>
      <c r="E347" s="46">
        <v>1</v>
      </c>
      <c r="F347" s="54"/>
      <c r="G347" s="54"/>
      <c r="H347" s="54"/>
      <c r="I347" s="54"/>
      <c r="J347" s="54"/>
      <c r="K347" s="54"/>
      <c r="L347" s="47">
        <v>54.46</v>
      </c>
      <c r="M347" s="48">
        <v>45.87</v>
      </c>
      <c r="N347" s="47">
        <v>42.86</v>
      </c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42">
        <f t="shared" si="47"/>
        <v>3</v>
      </c>
      <c r="AB347" s="43">
        <f t="shared" si="44"/>
        <v>47.730000000000004</v>
      </c>
      <c r="AC347" s="43">
        <f t="shared" si="45"/>
        <v>47.730000000000004</v>
      </c>
      <c r="AD347" s="44">
        <f t="shared" si="46"/>
        <v>12.61162069863045</v>
      </c>
    </row>
    <row r="348" spans="1:30" ht="13.5" customHeight="1">
      <c r="A348" s="29">
        <v>330</v>
      </c>
      <c r="B348" s="55"/>
      <c r="C348" s="59" t="s">
        <v>417</v>
      </c>
      <c r="D348" s="67" t="s">
        <v>413</v>
      </c>
      <c r="E348" s="46">
        <v>1</v>
      </c>
      <c r="F348" s="54"/>
      <c r="G348" s="54"/>
      <c r="H348" s="54"/>
      <c r="I348" s="54"/>
      <c r="J348" s="54"/>
      <c r="K348" s="54"/>
      <c r="L348" s="47">
        <v>152.49</v>
      </c>
      <c r="M348" s="48">
        <v>128.44</v>
      </c>
      <c r="N348" s="47">
        <v>119.99</v>
      </c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42">
        <f t="shared" si="47"/>
        <v>3</v>
      </c>
      <c r="AB348" s="43">
        <f t="shared" si="44"/>
        <v>133.64000000000001</v>
      </c>
      <c r="AC348" s="43">
        <f t="shared" si="45"/>
        <v>133.64000000000001</v>
      </c>
      <c r="AD348" s="44">
        <f t="shared" si="46"/>
        <v>12.61782273450655</v>
      </c>
    </row>
    <row r="349" spans="1:30" ht="13.5" customHeight="1">
      <c r="A349" s="29">
        <v>331</v>
      </c>
      <c r="B349" s="55"/>
      <c r="C349" s="59" t="s">
        <v>416</v>
      </c>
      <c r="D349" s="67" t="s">
        <v>413</v>
      </c>
      <c r="E349" s="46">
        <v>1</v>
      </c>
      <c r="F349" s="54"/>
      <c r="G349" s="54"/>
      <c r="H349" s="54"/>
      <c r="I349" s="54"/>
      <c r="J349" s="54"/>
      <c r="K349" s="54"/>
      <c r="L349" s="47">
        <v>68.069999999999993</v>
      </c>
      <c r="M349" s="48">
        <v>57.33</v>
      </c>
      <c r="N349" s="47">
        <v>53.56</v>
      </c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42">
        <f t="shared" si="47"/>
        <v>3</v>
      </c>
      <c r="AB349" s="43">
        <f t="shared" si="44"/>
        <v>59.660000000000004</v>
      </c>
      <c r="AC349" s="43">
        <f t="shared" si="45"/>
        <v>59.660000000000004</v>
      </c>
      <c r="AD349" s="44">
        <f t="shared" si="46"/>
        <v>12.619577783177069</v>
      </c>
    </row>
    <row r="350" spans="1:30" ht="13.5" customHeight="1">
      <c r="A350" s="29">
        <v>332</v>
      </c>
      <c r="B350" s="55"/>
      <c r="C350" s="78" t="s">
        <v>418</v>
      </c>
      <c r="D350" s="65"/>
      <c r="E350" s="46"/>
      <c r="F350" s="54"/>
      <c r="G350" s="54"/>
      <c r="H350" s="54"/>
      <c r="I350" s="54"/>
      <c r="J350" s="54"/>
      <c r="K350" s="54"/>
      <c r="L350" s="47"/>
      <c r="M350" s="48">
        <v>0</v>
      </c>
      <c r="N350" s="47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42">
        <f t="shared" si="47"/>
        <v>0</v>
      </c>
      <c r="AB350" s="43"/>
      <c r="AC350" s="43"/>
      <c r="AD350" s="44"/>
    </row>
    <row r="351" spans="1:30" ht="13.5" customHeight="1">
      <c r="A351" s="29">
        <v>333</v>
      </c>
      <c r="B351" s="55"/>
      <c r="C351" s="59" t="s">
        <v>419</v>
      </c>
      <c r="D351" s="67" t="s">
        <v>302</v>
      </c>
      <c r="E351" s="46">
        <v>1</v>
      </c>
      <c r="F351" s="54"/>
      <c r="G351" s="54"/>
      <c r="H351" s="54"/>
      <c r="I351" s="54"/>
      <c r="J351" s="54"/>
      <c r="K351" s="54"/>
      <c r="L351" s="47">
        <v>27.23</v>
      </c>
      <c r="M351" s="48">
        <v>22.93</v>
      </c>
      <c r="N351" s="47">
        <v>21.43</v>
      </c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42">
        <f t="shared" si="47"/>
        <v>3</v>
      </c>
      <c r="AB351" s="43">
        <f t="shared" ref="AB351:AB368" si="48">CEILING(SUM(K351:Z351)/COUNTIF(K351:Z351,"&gt;0"),0.01)</f>
        <v>23.87</v>
      </c>
      <c r="AC351" s="43">
        <f t="shared" ref="AC351:AC368" si="49">AB351*E351</f>
        <v>23.87</v>
      </c>
      <c r="AD351" s="44">
        <f t="shared" ref="AD351:AD368" si="50">STDEV(K351:Z351)/AB351*100</f>
        <v>12.612220572473579</v>
      </c>
    </row>
    <row r="352" spans="1:30" ht="13.5" customHeight="1">
      <c r="A352" s="29">
        <v>334</v>
      </c>
      <c r="B352" s="55"/>
      <c r="C352" s="59" t="s">
        <v>420</v>
      </c>
      <c r="D352" s="79" t="s">
        <v>421</v>
      </c>
      <c r="E352" s="46">
        <v>1</v>
      </c>
      <c r="F352" s="54"/>
      <c r="G352" s="54"/>
      <c r="H352" s="54"/>
      <c r="I352" s="54"/>
      <c r="J352" s="54"/>
      <c r="K352" s="54"/>
      <c r="L352" s="47">
        <v>163.37</v>
      </c>
      <c r="M352" s="48">
        <v>137.6</v>
      </c>
      <c r="N352" s="47">
        <v>128.55000000000001</v>
      </c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42">
        <f t="shared" si="47"/>
        <v>3</v>
      </c>
      <c r="AB352" s="43">
        <f t="shared" si="48"/>
        <v>143.18</v>
      </c>
      <c r="AC352" s="43">
        <f t="shared" si="49"/>
        <v>143.18</v>
      </c>
      <c r="AD352" s="44">
        <f t="shared" si="50"/>
        <v>12.618153299495837</v>
      </c>
    </row>
    <row r="353" spans="1:30" ht="13.5" customHeight="1">
      <c r="A353" s="29">
        <v>335</v>
      </c>
      <c r="B353" s="55"/>
      <c r="C353" s="59" t="s">
        <v>422</v>
      </c>
      <c r="D353" s="67" t="s">
        <v>423</v>
      </c>
      <c r="E353" s="46">
        <v>1</v>
      </c>
      <c r="F353" s="54"/>
      <c r="G353" s="54"/>
      <c r="H353" s="54"/>
      <c r="I353" s="54"/>
      <c r="J353" s="54"/>
      <c r="K353" s="54"/>
      <c r="L353" s="47">
        <v>149.76</v>
      </c>
      <c r="M353" s="48">
        <v>126.14</v>
      </c>
      <c r="N353" s="47">
        <v>117.84</v>
      </c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42">
        <f t="shared" si="47"/>
        <v>3</v>
      </c>
      <c r="AB353" s="43">
        <f t="shared" si="48"/>
        <v>131.25</v>
      </c>
      <c r="AC353" s="43">
        <f t="shared" si="49"/>
        <v>131.25</v>
      </c>
      <c r="AD353" s="44">
        <f t="shared" si="50"/>
        <v>12.618213281791929</v>
      </c>
    </row>
    <row r="354" spans="1:30" ht="13.5" customHeight="1">
      <c r="A354" s="29">
        <v>336</v>
      </c>
      <c r="B354" s="55"/>
      <c r="C354" s="59" t="s">
        <v>424</v>
      </c>
      <c r="D354" s="67" t="s">
        <v>302</v>
      </c>
      <c r="E354" s="46">
        <v>1</v>
      </c>
      <c r="F354" s="54"/>
      <c r="G354" s="54"/>
      <c r="H354" s="54"/>
      <c r="I354" s="54"/>
      <c r="J354" s="54"/>
      <c r="K354" s="54"/>
      <c r="L354" s="47">
        <v>204.23</v>
      </c>
      <c r="M354" s="48">
        <v>172.01</v>
      </c>
      <c r="N354" s="47">
        <v>160.69999999999999</v>
      </c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42">
        <f t="shared" si="47"/>
        <v>3</v>
      </c>
      <c r="AB354" s="43">
        <f t="shared" si="48"/>
        <v>178.98</v>
      </c>
      <c r="AC354" s="43">
        <f t="shared" si="49"/>
        <v>178.98</v>
      </c>
      <c r="AD354" s="44">
        <f t="shared" si="50"/>
        <v>12.619577783176958</v>
      </c>
    </row>
    <row r="355" spans="1:30" ht="13.5" customHeight="1">
      <c r="A355" s="29">
        <v>337</v>
      </c>
      <c r="B355" s="55"/>
      <c r="C355" s="59" t="s">
        <v>425</v>
      </c>
      <c r="D355" s="67" t="s">
        <v>256</v>
      </c>
      <c r="E355" s="46">
        <v>1</v>
      </c>
      <c r="F355" s="54"/>
      <c r="G355" s="54"/>
      <c r="H355" s="54"/>
      <c r="I355" s="54"/>
      <c r="J355" s="54"/>
      <c r="K355" s="54"/>
      <c r="L355" s="47">
        <v>1238.97</v>
      </c>
      <c r="M355" s="48">
        <v>1043.49</v>
      </c>
      <c r="N355" s="47">
        <v>974.9</v>
      </c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42">
        <f t="shared" si="47"/>
        <v>3</v>
      </c>
      <c r="AB355" s="43">
        <f t="shared" si="48"/>
        <v>1085.79</v>
      </c>
      <c r="AC355" s="43">
        <f t="shared" si="49"/>
        <v>1085.79</v>
      </c>
      <c r="AD355" s="44">
        <f t="shared" si="50"/>
        <v>12.619556817131919</v>
      </c>
    </row>
    <row r="356" spans="1:30" ht="13.5" customHeight="1">
      <c r="A356" s="29">
        <v>338</v>
      </c>
      <c r="B356" s="55"/>
      <c r="C356" s="59" t="s">
        <v>426</v>
      </c>
      <c r="D356" s="67" t="s">
        <v>256</v>
      </c>
      <c r="E356" s="46">
        <v>1</v>
      </c>
      <c r="F356" s="54"/>
      <c r="G356" s="54"/>
      <c r="H356" s="54"/>
      <c r="I356" s="54"/>
      <c r="J356" s="54"/>
      <c r="K356" s="54"/>
      <c r="L356" s="47">
        <v>857.75</v>
      </c>
      <c r="M356" s="48">
        <v>722.42</v>
      </c>
      <c r="N356" s="47">
        <v>674.93</v>
      </c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42">
        <f t="shared" si="47"/>
        <v>3</v>
      </c>
      <c r="AB356" s="43">
        <f t="shared" si="48"/>
        <v>751.7</v>
      </c>
      <c r="AC356" s="43">
        <f t="shared" si="49"/>
        <v>751.7</v>
      </c>
      <c r="AD356" s="44">
        <f t="shared" si="50"/>
        <v>12.619646572171447</v>
      </c>
    </row>
    <row r="357" spans="1:30" ht="13.5" customHeight="1">
      <c r="A357" s="29">
        <v>339</v>
      </c>
      <c r="B357" s="55"/>
      <c r="C357" s="59" t="s">
        <v>427</v>
      </c>
      <c r="D357" s="67" t="s">
        <v>68</v>
      </c>
      <c r="E357" s="46">
        <v>1</v>
      </c>
      <c r="F357" s="54"/>
      <c r="G357" s="54"/>
      <c r="H357" s="54"/>
      <c r="I357" s="54"/>
      <c r="J357" s="54"/>
      <c r="K357" s="54"/>
      <c r="L357" s="47">
        <v>422.06</v>
      </c>
      <c r="M357" s="48">
        <v>355.47</v>
      </c>
      <c r="N357" s="47">
        <v>332.11</v>
      </c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42">
        <f t="shared" si="47"/>
        <v>3</v>
      </c>
      <c r="AB357" s="43">
        <f t="shared" si="48"/>
        <v>369.88</v>
      </c>
      <c r="AC357" s="43">
        <f t="shared" si="49"/>
        <v>369.88</v>
      </c>
      <c r="AD357" s="44">
        <f t="shared" si="50"/>
        <v>12.618757879276082</v>
      </c>
    </row>
    <row r="358" spans="1:30" ht="13.5" customHeight="1">
      <c r="A358" s="29">
        <v>340</v>
      </c>
      <c r="B358" s="55"/>
      <c r="C358" s="59" t="s">
        <v>428</v>
      </c>
      <c r="D358" s="79" t="s">
        <v>429</v>
      </c>
      <c r="E358" s="46">
        <v>1</v>
      </c>
      <c r="F358" s="54"/>
      <c r="G358" s="54"/>
      <c r="H358" s="54"/>
      <c r="I358" s="54"/>
      <c r="J358" s="54"/>
      <c r="K358" s="54"/>
      <c r="L358" s="47">
        <v>190.6</v>
      </c>
      <c r="M358" s="48">
        <v>160.53</v>
      </c>
      <c r="N358" s="47">
        <v>149.97999999999999</v>
      </c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42">
        <f t="shared" si="47"/>
        <v>3</v>
      </c>
      <c r="AB358" s="43">
        <f t="shared" si="48"/>
        <v>167.04</v>
      </c>
      <c r="AC358" s="43">
        <f t="shared" si="49"/>
        <v>167.04</v>
      </c>
      <c r="AD358" s="44">
        <f t="shared" si="50"/>
        <v>12.61805943959183</v>
      </c>
    </row>
    <row r="359" spans="1:30" ht="13.5" customHeight="1">
      <c r="A359" s="29">
        <v>341</v>
      </c>
      <c r="B359" s="55"/>
      <c r="C359" s="59" t="s">
        <v>430</v>
      </c>
      <c r="D359" s="79" t="s">
        <v>431</v>
      </c>
      <c r="E359" s="46">
        <v>1</v>
      </c>
      <c r="F359" s="54"/>
      <c r="G359" s="54"/>
      <c r="H359" s="54"/>
      <c r="I359" s="54"/>
      <c r="J359" s="54"/>
      <c r="K359" s="54"/>
      <c r="L359" s="47">
        <v>1170.8800000000001</v>
      </c>
      <c r="M359" s="48">
        <v>986.15</v>
      </c>
      <c r="N359" s="47">
        <v>921.33</v>
      </c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42">
        <f t="shared" si="47"/>
        <v>3</v>
      </c>
      <c r="AB359" s="43">
        <f t="shared" si="48"/>
        <v>1026.1200000000001</v>
      </c>
      <c r="AC359" s="43">
        <f t="shared" si="49"/>
        <v>1026.1200000000001</v>
      </c>
      <c r="AD359" s="44">
        <f t="shared" si="50"/>
        <v>12.619133839047599</v>
      </c>
    </row>
    <row r="360" spans="1:30" ht="13.5" customHeight="1">
      <c r="A360" s="29">
        <v>342</v>
      </c>
      <c r="B360" s="55"/>
      <c r="C360" s="59" t="s">
        <v>432</v>
      </c>
      <c r="D360" s="79" t="s">
        <v>431</v>
      </c>
      <c r="E360" s="46">
        <v>1</v>
      </c>
      <c r="F360" s="54"/>
      <c r="G360" s="54"/>
      <c r="H360" s="54"/>
      <c r="I360" s="54"/>
      <c r="J360" s="54"/>
      <c r="K360" s="54"/>
      <c r="L360" s="47">
        <v>1016.22</v>
      </c>
      <c r="M360" s="48">
        <v>855.89</v>
      </c>
      <c r="N360" s="47">
        <v>799.63</v>
      </c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42">
        <f t="shared" si="47"/>
        <v>3</v>
      </c>
      <c r="AB360" s="43">
        <f t="shared" si="48"/>
        <v>890.58</v>
      </c>
      <c r="AC360" s="43">
        <f t="shared" si="49"/>
        <v>890.58</v>
      </c>
      <c r="AD360" s="44">
        <f t="shared" si="50"/>
        <v>12.619287226081152</v>
      </c>
    </row>
    <row r="361" spans="1:30" ht="13.5" customHeight="1">
      <c r="A361" s="29">
        <v>343</v>
      </c>
      <c r="B361" s="55"/>
      <c r="C361" s="59" t="s">
        <v>433</v>
      </c>
      <c r="D361" s="79" t="s">
        <v>110</v>
      </c>
      <c r="E361" s="46">
        <v>1</v>
      </c>
      <c r="F361" s="54"/>
      <c r="G361" s="54"/>
      <c r="H361" s="54"/>
      <c r="I361" s="54"/>
      <c r="J361" s="54"/>
      <c r="K361" s="54"/>
      <c r="L361" s="47">
        <v>1974.17</v>
      </c>
      <c r="M361" s="48">
        <v>1662.69</v>
      </c>
      <c r="N361" s="47">
        <v>1553.41</v>
      </c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42">
        <f t="shared" si="47"/>
        <v>3</v>
      </c>
      <c r="AB361" s="43">
        <f t="shared" si="48"/>
        <v>1730.0900000000001</v>
      </c>
      <c r="AC361" s="43">
        <f t="shared" si="49"/>
        <v>1730.0900000000001</v>
      </c>
      <c r="AD361" s="44">
        <f t="shared" si="50"/>
        <v>12.6194192352831</v>
      </c>
    </row>
    <row r="362" spans="1:30" ht="13.5" customHeight="1">
      <c r="A362" s="29">
        <v>344</v>
      </c>
      <c r="B362" s="55"/>
      <c r="C362" s="59" t="s">
        <v>434</v>
      </c>
      <c r="D362" s="79" t="s">
        <v>435</v>
      </c>
      <c r="E362" s="46">
        <v>1</v>
      </c>
      <c r="F362" s="54"/>
      <c r="G362" s="54"/>
      <c r="H362" s="54"/>
      <c r="I362" s="54"/>
      <c r="J362" s="54"/>
      <c r="K362" s="54"/>
      <c r="L362" s="47">
        <v>634.46</v>
      </c>
      <c r="M362" s="48">
        <v>534.36</v>
      </c>
      <c r="N362" s="47">
        <v>499.24</v>
      </c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42">
        <f t="shared" si="47"/>
        <v>3</v>
      </c>
      <c r="AB362" s="43">
        <f t="shared" si="48"/>
        <v>556.02</v>
      </c>
      <c r="AC362" s="43">
        <f t="shared" si="49"/>
        <v>556.02</v>
      </c>
      <c r="AD362" s="44">
        <f t="shared" si="50"/>
        <v>12.618960164485474</v>
      </c>
    </row>
    <row r="363" spans="1:30" ht="13.5" customHeight="1">
      <c r="A363" s="29">
        <v>345</v>
      </c>
      <c r="B363" s="55"/>
      <c r="C363" s="59" t="s">
        <v>436</v>
      </c>
      <c r="D363" s="79" t="s">
        <v>293</v>
      </c>
      <c r="E363" s="46">
        <v>1</v>
      </c>
      <c r="F363" s="54"/>
      <c r="G363" s="54"/>
      <c r="H363" s="54"/>
      <c r="I363" s="54"/>
      <c r="J363" s="54"/>
      <c r="K363" s="54"/>
      <c r="L363" s="47">
        <v>637.17999999999995</v>
      </c>
      <c r="M363" s="48">
        <v>536.65</v>
      </c>
      <c r="N363" s="47">
        <v>501.38</v>
      </c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42">
        <f t="shared" si="47"/>
        <v>3</v>
      </c>
      <c r="AB363" s="43">
        <f t="shared" si="48"/>
        <v>558.41</v>
      </c>
      <c r="AC363" s="43">
        <f t="shared" si="49"/>
        <v>558.41</v>
      </c>
      <c r="AD363" s="44">
        <f t="shared" si="50"/>
        <v>12.61886352352175</v>
      </c>
    </row>
    <row r="364" spans="1:30" ht="13.5" customHeight="1">
      <c r="A364" s="29">
        <v>346</v>
      </c>
      <c r="B364" s="55"/>
      <c r="C364" s="59" t="s">
        <v>437</v>
      </c>
      <c r="D364" s="79" t="s">
        <v>293</v>
      </c>
      <c r="E364" s="46">
        <v>1</v>
      </c>
      <c r="F364" s="54"/>
      <c r="G364" s="54"/>
      <c r="H364" s="54"/>
      <c r="I364" s="54"/>
      <c r="J364" s="54"/>
      <c r="K364" s="54"/>
      <c r="L364" s="47">
        <v>664.41</v>
      </c>
      <c r="M364" s="48">
        <v>559.59</v>
      </c>
      <c r="N364" s="47">
        <v>522.79999999999995</v>
      </c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42">
        <f t="shared" si="47"/>
        <v>3</v>
      </c>
      <c r="AB364" s="43">
        <f t="shared" si="48"/>
        <v>582.27</v>
      </c>
      <c r="AC364" s="43">
        <f t="shared" si="49"/>
        <v>582.27</v>
      </c>
      <c r="AD364" s="44">
        <f t="shared" si="50"/>
        <v>12.619237412026685</v>
      </c>
    </row>
    <row r="365" spans="1:30" ht="13.5" customHeight="1">
      <c r="A365" s="29">
        <v>347</v>
      </c>
      <c r="B365" s="55"/>
      <c r="C365" s="59" t="s">
        <v>438</v>
      </c>
      <c r="D365" s="79" t="s">
        <v>439</v>
      </c>
      <c r="E365" s="46">
        <v>1</v>
      </c>
      <c r="F365" s="54"/>
      <c r="G365" s="54"/>
      <c r="H365" s="54"/>
      <c r="I365" s="54"/>
      <c r="J365" s="54"/>
      <c r="K365" s="54"/>
      <c r="L365" s="47">
        <v>20.420000000000002</v>
      </c>
      <c r="M365" s="48">
        <v>17.2</v>
      </c>
      <c r="N365" s="47">
        <v>16.07</v>
      </c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42">
        <f t="shared" si="47"/>
        <v>3</v>
      </c>
      <c r="AB365" s="43">
        <f t="shared" si="48"/>
        <v>17.900000000000002</v>
      </c>
      <c r="AC365" s="43">
        <f t="shared" si="49"/>
        <v>17.900000000000002</v>
      </c>
      <c r="AD365" s="44">
        <f t="shared" si="50"/>
        <v>12.609661706196674</v>
      </c>
    </row>
    <row r="366" spans="1:30" ht="13.5" customHeight="1">
      <c r="A366" s="29">
        <v>348</v>
      </c>
      <c r="B366" s="55"/>
      <c r="C366" s="59" t="s">
        <v>440</v>
      </c>
      <c r="D366" s="79" t="s">
        <v>404</v>
      </c>
      <c r="E366" s="46">
        <v>1</v>
      </c>
      <c r="F366" s="54"/>
      <c r="G366" s="54"/>
      <c r="H366" s="54"/>
      <c r="I366" s="54"/>
      <c r="J366" s="54"/>
      <c r="K366" s="54"/>
      <c r="L366" s="47">
        <v>571.83000000000004</v>
      </c>
      <c r="M366" s="48">
        <v>481.61</v>
      </c>
      <c r="N366" s="47">
        <v>449.95</v>
      </c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42">
        <f t="shared" si="47"/>
        <v>3</v>
      </c>
      <c r="AB366" s="43">
        <f t="shared" si="48"/>
        <v>501.13</v>
      </c>
      <c r="AC366" s="43">
        <f t="shared" si="49"/>
        <v>501.13</v>
      </c>
      <c r="AD366" s="44">
        <f t="shared" si="50"/>
        <v>12.619730513441315</v>
      </c>
    </row>
    <row r="367" spans="1:30" ht="13.5" customHeight="1">
      <c r="A367" s="29">
        <v>349</v>
      </c>
      <c r="B367" s="55"/>
      <c r="C367" s="59" t="s">
        <v>441</v>
      </c>
      <c r="D367" s="79" t="s">
        <v>404</v>
      </c>
      <c r="E367" s="46">
        <v>1</v>
      </c>
      <c r="F367" s="54"/>
      <c r="G367" s="54"/>
      <c r="H367" s="54"/>
      <c r="I367" s="54"/>
      <c r="J367" s="54"/>
      <c r="K367" s="54"/>
      <c r="L367" s="47">
        <v>571.83000000000004</v>
      </c>
      <c r="M367" s="48">
        <v>481.61</v>
      </c>
      <c r="N367" s="47">
        <v>449.95</v>
      </c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42">
        <f t="shared" si="47"/>
        <v>3</v>
      </c>
      <c r="AB367" s="43">
        <f t="shared" si="48"/>
        <v>501.13</v>
      </c>
      <c r="AC367" s="43">
        <f t="shared" si="49"/>
        <v>501.13</v>
      </c>
      <c r="AD367" s="44">
        <f t="shared" si="50"/>
        <v>12.619730513441315</v>
      </c>
    </row>
    <row r="368" spans="1:30" ht="13.5" customHeight="1">
      <c r="A368" s="29">
        <v>350</v>
      </c>
      <c r="B368" s="55"/>
      <c r="C368" s="59" t="s">
        <v>442</v>
      </c>
      <c r="D368" s="79" t="s">
        <v>404</v>
      </c>
      <c r="E368" s="46">
        <v>1</v>
      </c>
      <c r="F368" s="54"/>
      <c r="G368" s="54"/>
      <c r="H368" s="54"/>
      <c r="I368" s="54"/>
      <c r="J368" s="54"/>
      <c r="K368" s="54"/>
      <c r="L368" s="47">
        <v>571.83000000000004</v>
      </c>
      <c r="M368" s="48">
        <v>481.61</v>
      </c>
      <c r="N368" s="47">
        <v>449.95</v>
      </c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42">
        <f t="shared" si="47"/>
        <v>3</v>
      </c>
      <c r="AB368" s="43">
        <f t="shared" si="48"/>
        <v>501.13</v>
      </c>
      <c r="AC368" s="43">
        <f t="shared" si="49"/>
        <v>501.13</v>
      </c>
      <c r="AD368" s="44">
        <f t="shared" si="50"/>
        <v>12.619730513441315</v>
      </c>
    </row>
    <row r="369" spans="1:30" ht="13.5" customHeight="1">
      <c r="A369" s="29">
        <v>351</v>
      </c>
      <c r="B369" s="55"/>
      <c r="C369" s="78" t="s">
        <v>443</v>
      </c>
      <c r="D369" s="65"/>
      <c r="E369" s="46"/>
      <c r="F369" s="54"/>
      <c r="G369" s="54"/>
      <c r="H369" s="54"/>
      <c r="I369" s="54"/>
      <c r="J369" s="54"/>
      <c r="K369" s="54"/>
      <c r="L369" s="47"/>
      <c r="M369" s="48"/>
      <c r="N369" s="47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42">
        <f t="shared" si="47"/>
        <v>0</v>
      </c>
      <c r="AB369" s="43"/>
      <c r="AC369" s="43"/>
      <c r="AD369" s="44"/>
    </row>
    <row r="370" spans="1:30" ht="13.5" customHeight="1">
      <c r="A370" s="29">
        <v>352</v>
      </c>
      <c r="B370" s="55"/>
      <c r="C370" s="59" t="s">
        <v>444</v>
      </c>
      <c r="D370" s="67" t="s">
        <v>110</v>
      </c>
      <c r="E370" s="46">
        <v>1</v>
      </c>
      <c r="F370" s="54"/>
      <c r="G370" s="54"/>
      <c r="H370" s="54"/>
      <c r="I370" s="54"/>
      <c r="J370" s="54"/>
      <c r="K370" s="54"/>
      <c r="L370" s="47">
        <v>544.59</v>
      </c>
      <c r="M370" s="48">
        <v>458.67</v>
      </c>
      <c r="N370" s="47">
        <v>428.52</v>
      </c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42">
        <f t="shared" si="47"/>
        <v>3</v>
      </c>
      <c r="AB370" s="43">
        <f t="shared" ref="AB370:AB389" si="51">CEILING(SUM(K370:Z370)/COUNTIF(K370:Z370,"&gt;0"),0.01)</f>
        <v>477.26</v>
      </c>
      <c r="AC370" s="43">
        <f t="shared" ref="AC370:AC389" si="52">AB370*E370</f>
        <v>477.26</v>
      </c>
      <c r="AD370" s="44">
        <f t="shared" ref="AD370:AD389" si="53">STDEV(K370:Z370)/AB370*100</f>
        <v>12.619258752656442</v>
      </c>
    </row>
    <row r="371" spans="1:30" ht="13.5" customHeight="1">
      <c r="A371" s="29">
        <v>353</v>
      </c>
      <c r="B371" s="55"/>
      <c r="C371" s="59" t="s">
        <v>445</v>
      </c>
      <c r="D371" s="67" t="s">
        <v>110</v>
      </c>
      <c r="E371" s="46">
        <v>1</v>
      </c>
      <c r="F371" s="54"/>
      <c r="G371" s="54"/>
      <c r="H371" s="54"/>
      <c r="I371" s="54"/>
      <c r="J371" s="54"/>
      <c r="K371" s="54"/>
      <c r="L371" s="47">
        <v>884.98</v>
      </c>
      <c r="M371" s="48">
        <v>745.35</v>
      </c>
      <c r="N371" s="47">
        <v>696.36</v>
      </c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42">
        <f t="shared" si="47"/>
        <v>3</v>
      </c>
      <c r="AB371" s="43">
        <f t="shared" si="51"/>
        <v>775.57</v>
      </c>
      <c r="AC371" s="43">
        <f t="shared" si="52"/>
        <v>775.57</v>
      </c>
      <c r="AD371" s="44">
        <f t="shared" si="53"/>
        <v>12.619417737134484</v>
      </c>
    </row>
    <row r="372" spans="1:30" ht="13.5" customHeight="1">
      <c r="A372" s="29">
        <v>354</v>
      </c>
      <c r="B372" s="55"/>
      <c r="C372" s="59" t="s">
        <v>446</v>
      </c>
      <c r="D372" s="67" t="s">
        <v>110</v>
      </c>
      <c r="E372" s="46">
        <v>1</v>
      </c>
      <c r="F372" s="54"/>
      <c r="G372" s="54"/>
      <c r="H372" s="54"/>
      <c r="I372" s="54"/>
      <c r="J372" s="54"/>
      <c r="K372" s="54"/>
      <c r="L372" s="47">
        <v>1361.5</v>
      </c>
      <c r="M372" s="48">
        <v>1146.69</v>
      </c>
      <c r="N372" s="47">
        <v>1071.32</v>
      </c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42">
        <f t="shared" si="47"/>
        <v>3</v>
      </c>
      <c r="AB372" s="43">
        <f t="shared" si="51"/>
        <v>1193.17</v>
      </c>
      <c r="AC372" s="43">
        <f t="shared" si="52"/>
        <v>1193.17</v>
      </c>
      <c r="AD372" s="44">
        <f t="shared" si="53"/>
        <v>12.61934614297197</v>
      </c>
    </row>
    <row r="373" spans="1:30" ht="13.5" customHeight="1">
      <c r="A373" s="29">
        <v>355</v>
      </c>
      <c r="B373" s="55"/>
      <c r="C373" s="59" t="s">
        <v>447</v>
      </c>
      <c r="D373" s="67" t="s">
        <v>110</v>
      </c>
      <c r="E373" s="46">
        <v>1</v>
      </c>
      <c r="F373" s="54"/>
      <c r="G373" s="54"/>
      <c r="H373" s="54"/>
      <c r="I373" s="54"/>
      <c r="J373" s="54"/>
      <c r="K373" s="54"/>
      <c r="L373" s="47">
        <v>2042.25</v>
      </c>
      <c r="M373" s="48">
        <v>1720.04</v>
      </c>
      <c r="N373" s="47">
        <v>1606.98</v>
      </c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42">
        <f t="shared" si="47"/>
        <v>3</v>
      </c>
      <c r="AB373" s="43">
        <f t="shared" si="51"/>
        <v>1789.76</v>
      </c>
      <c r="AC373" s="43">
        <f t="shared" si="52"/>
        <v>1789.76</v>
      </c>
      <c r="AD373" s="44">
        <f t="shared" si="53"/>
        <v>12.619267770287292</v>
      </c>
    </row>
    <row r="374" spans="1:30" ht="13.5" customHeight="1">
      <c r="A374" s="29">
        <v>356</v>
      </c>
      <c r="B374" s="55"/>
      <c r="C374" s="59" t="s">
        <v>448</v>
      </c>
      <c r="D374" s="67" t="s">
        <v>449</v>
      </c>
      <c r="E374" s="46">
        <v>1</v>
      </c>
      <c r="F374" s="54"/>
      <c r="G374" s="54"/>
      <c r="H374" s="54"/>
      <c r="I374" s="54"/>
      <c r="J374" s="54"/>
      <c r="K374" s="54"/>
      <c r="L374" s="47">
        <v>2314.5500000000002</v>
      </c>
      <c r="M374" s="48">
        <v>1949.37</v>
      </c>
      <c r="N374" s="47">
        <v>1821.24</v>
      </c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42">
        <f t="shared" si="47"/>
        <v>3</v>
      </c>
      <c r="AB374" s="43">
        <f t="shared" si="51"/>
        <v>2028.39</v>
      </c>
      <c r="AC374" s="43">
        <f t="shared" si="52"/>
        <v>2028.39</v>
      </c>
      <c r="AD374" s="44">
        <f t="shared" si="53"/>
        <v>12.61944254256983</v>
      </c>
    </row>
    <row r="375" spans="1:30" ht="13.5" customHeight="1">
      <c r="A375" s="29">
        <v>357</v>
      </c>
      <c r="B375" s="55"/>
      <c r="C375" s="59" t="s">
        <v>450</v>
      </c>
      <c r="D375" s="67" t="s">
        <v>423</v>
      </c>
      <c r="E375" s="46">
        <v>1</v>
      </c>
      <c r="F375" s="54"/>
      <c r="G375" s="54"/>
      <c r="H375" s="54"/>
      <c r="I375" s="54"/>
      <c r="J375" s="54"/>
      <c r="K375" s="54"/>
      <c r="L375" s="47">
        <v>136.15</v>
      </c>
      <c r="M375" s="48">
        <v>114.67</v>
      </c>
      <c r="N375" s="47">
        <v>107.13</v>
      </c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42">
        <f t="shared" si="47"/>
        <v>3</v>
      </c>
      <c r="AB375" s="43">
        <f t="shared" si="51"/>
        <v>119.32000000000001</v>
      </c>
      <c r="AC375" s="43">
        <f t="shared" si="52"/>
        <v>119.32000000000001</v>
      </c>
      <c r="AD375" s="44">
        <f t="shared" si="53"/>
        <v>12.619577783177171</v>
      </c>
    </row>
    <row r="376" spans="1:30" ht="13.5" customHeight="1">
      <c r="A376" s="29">
        <v>358</v>
      </c>
      <c r="B376" s="55"/>
      <c r="C376" s="59" t="s">
        <v>451</v>
      </c>
      <c r="D376" s="67" t="s">
        <v>423</v>
      </c>
      <c r="E376" s="46">
        <v>1</v>
      </c>
      <c r="F376" s="54"/>
      <c r="G376" s="54"/>
      <c r="H376" s="54"/>
      <c r="I376" s="54"/>
      <c r="J376" s="54"/>
      <c r="K376" s="54"/>
      <c r="L376" s="47">
        <v>231.46</v>
      </c>
      <c r="M376" s="48">
        <v>194.94</v>
      </c>
      <c r="N376" s="47">
        <v>182.13</v>
      </c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42">
        <f t="shared" si="47"/>
        <v>3</v>
      </c>
      <c r="AB376" s="43">
        <f t="shared" si="51"/>
        <v>202.85</v>
      </c>
      <c r="AC376" s="43">
        <f t="shared" si="52"/>
        <v>202.85</v>
      </c>
      <c r="AD376" s="44">
        <f t="shared" si="53"/>
        <v>12.618710953495754</v>
      </c>
    </row>
    <row r="377" spans="1:30" ht="13.5" customHeight="1">
      <c r="A377" s="29">
        <v>359</v>
      </c>
      <c r="B377" s="55"/>
      <c r="C377" s="80" t="s">
        <v>452</v>
      </c>
      <c r="D377" s="81" t="s">
        <v>453</v>
      </c>
      <c r="E377" s="46">
        <v>1</v>
      </c>
      <c r="F377" s="54"/>
      <c r="G377" s="54"/>
      <c r="H377" s="54"/>
      <c r="I377" s="54"/>
      <c r="J377" s="54"/>
      <c r="K377" s="54"/>
      <c r="L377" s="47">
        <v>231.46</v>
      </c>
      <c r="M377" s="48">
        <v>194.94</v>
      </c>
      <c r="N377" s="47">
        <v>182.13</v>
      </c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42">
        <f t="shared" si="47"/>
        <v>3</v>
      </c>
      <c r="AB377" s="43">
        <f t="shared" si="51"/>
        <v>202.85</v>
      </c>
      <c r="AC377" s="43">
        <f t="shared" si="52"/>
        <v>202.85</v>
      </c>
      <c r="AD377" s="44">
        <f t="shared" si="53"/>
        <v>12.618710953495754</v>
      </c>
    </row>
    <row r="378" spans="1:30" ht="13.5" customHeight="1">
      <c r="A378" s="29">
        <v>360</v>
      </c>
      <c r="B378" s="55"/>
      <c r="C378" s="80" t="s">
        <v>454</v>
      </c>
      <c r="D378" s="81" t="s">
        <v>453</v>
      </c>
      <c r="E378" s="46">
        <v>1</v>
      </c>
      <c r="F378" s="54"/>
      <c r="G378" s="54"/>
      <c r="H378" s="54"/>
      <c r="I378" s="54"/>
      <c r="J378" s="54"/>
      <c r="K378" s="54"/>
      <c r="L378" s="47">
        <v>313.14999999999998</v>
      </c>
      <c r="M378" s="48">
        <v>263.74</v>
      </c>
      <c r="N378" s="47">
        <v>246.41</v>
      </c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42">
        <f t="shared" si="47"/>
        <v>3</v>
      </c>
      <c r="AB378" s="43">
        <f t="shared" si="51"/>
        <v>274.44</v>
      </c>
      <c r="AC378" s="43">
        <f t="shared" si="52"/>
        <v>274.44</v>
      </c>
      <c r="AD378" s="44">
        <f t="shared" si="53"/>
        <v>12.618846650922819</v>
      </c>
    </row>
    <row r="379" spans="1:30" ht="13.5" customHeight="1">
      <c r="A379" s="29">
        <v>361</v>
      </c>
      <c r="B379" s="55"/>
      <c r="C379" s="80" t="s">
        <v>455</v>
      </c>
      <c r="D379" s="81" t="s">
        <v>453</v>
      </c>
      <c r="E379" s="46">
        <v>1</v>
      </c>
      <c r="F379" s="54"/>
      <c r="G379" s="54"/>
      <c r="H379" s="54"/>
      <c r="I379" s="54"/>
      <c r="J379" s="54"/>
      <c r="K379" s="54"/>
      <c r="L379" s="47">
        <v>558.22</v>
      </c>
      <c r="M379" s="48">
        <v>470.15</v>
      </c>
      <c r="N379" s="47">
        <v>439.24</v>
      </c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42">
        <f t="shared" si="47"/>
        <v>3</v>
      </c>
      <c r="AB379" s="43">
        <f t="shared" si="51"/>
        <v>489.21000000000004</v>
      </c>
      <c r="AC379" s="43">
        <f t="shared" si="52"/>
        <v>489.21000000000004</v>
      </c>
      <c r="AD379" s="44">
        <f t="shared" si="53"/>
        <v>12.619527023948637</v>
      </c>
    </row>
    <row r="380" spans="1:30" ht="13.5" customHeight="1">
      <c r="A380" s="29">
        <v>362</v>
      </c>
      <c r="B380" s="55"/>
      <c r="C380" s="80" t="s">
        <v>456</v>
      </c>
      <c r="D380" s="81" t="s">
        <v>453</v>
      </c>
      <c r="E380" s="46">
        <v>1</v>
      </c>
      <c r="F380" s="54"/>
      <c r="G380" s="54"/>
      <c r="H380" s="54"/>
      <c r="I380" s="54"/>
      <c r="J380" s="54"/>
      <c r="K380" s="54"/>
      <c r="L380" s="47">
        <v>680.75</v>
      </c>
      <c r="M380" s="48">
        <v>573.35</v>
      </c>
      <c r="N380" s="47">
        <v>535.66</v>
      </c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42">
        <f t="shared" si="47"/>
        <v>3</v>
      </c>
      <c r="AB380" s="43">
        <f t="shared" si="51"/>
        <v>596.59</v>
      </c>
      <c r="AC380" s="43">
        <f t="shared" si="52"/>
        <v>596.59</v>
      </c>
      <c r="AD380" s="44">
        <f t="shared" si="53"/>
        <v>12.619111031974612</v>
      </c>
    </row>
    <row r="381" spans="1:30" ht="13.5" customHeight="1">
      <c r="A381" s="29">
        <v>363</v>
      </c>
      <c r="B381" s="55"/>
      <c r="C381" s="80" t="s">
        <v>457</v>
      </c>
      <c r="D381" s="81" t="s">
        <v>458</v>
      </c>
      <c r="E381" s="46">
        <v>1</v>
      </c>
      <c r="F381" s="54"/>
      <c r="G381" s="54"/>
      <c r="H381" s="54"/>
      <c r="I381" s="54"/>
      <c r="J381" s="54"/>
      <c r="K381" s="54"/>
      <c r="L381" s="47">
        <v>28.6</v>
      </c>
      <c r="M381" s="48">
        <v>24.09</v>
      </c>
      <c r="N381" s="47">
        <v>22.5</v>
      </c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42">
        <f t="shared" si="47"/>
        <v>3</v>
      </c>
      <c r="AB381" s="43">
        <f t="shared" si="51"/>
        <v>25.07</v>
      </c>
      <c r="AC381" s="43">
        <f t="shared" si="52"/>
        <v>25.07</v>
      </c>
      <c r="AD381" s="44">
        <f t="shared" si="53"/>
        <v>12.622009334208734</v>
      </c>
    </row>
    <row r="382" spans="1:30" ht="13.5" customHeight="1">
      <c r="A382" s="29">
        <v>364</v>
      </c>
      <c r="B382" s="55"/>
      <c r="C382" s="80" t="s">
        <v>459</v>
      </c>
      <c r="D382" s="81" t="s">
        <v>458</v>
      </c>
      <c r="E382" s="46">
        <v>1</v>
      </c>
      <c r="F382" s="54"/>
      <c r="G382" s="54"/>
      <c r="H382" s="54"/>
      <c r="I382" s="54"/>
      <c r="J382" s="54"/>
      <c r="K382" s="54"/>
      <c r="L382" s="47">
        <v>34.04</v>
      </c>
      <c r="M382" s="48">
        <v>28.67</v>
      </c>
      <c r="N382" s="47">
        <v>26.79</v>
      </c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42">
        <f t="shared" si="47"/>
        <v>3</v>
      </c>
      <c r="AB382" s="43">
        <f t="shared" si="51"/>
        <v>29.84</v>
      </c>
      <c r="AC382" s="43">
        <f t="shared" si="52"/>
        <v>29.84</v>
      </c>
      <c r="AD382" s="44">
        <f t="shared" si="53"/>
        <v>12.608569991352681</v>
      </c>
    </row>
    <row r="383" spans="1:30" ht="13.5" customHeight="1">
      <c r="A383" s="29">
        <v>365</v>
      </c>
      <c r="B383" s="55"/>
      <c r="C383" s="80" t="s">
        <v>460</v>
      </c>
      <c r="D383" s="81" t="s">
        <v>458</v>
      </c>
      <c r="E383" s="46">
        <v>1</v>
      </c>
      <c r="F383" s="54"/>
      <c r="G383" s="54"/>
      <c r="H383" s="54"/>
      <c r="I383" s="54"/>
      <c r="J383" s="54"/>
      <c r="K383" s="54"/>
      <c r="L383" s="47">
        <v>39.49</v>
      </c>
      <c r="M383" s="48">
        <v>33.26</v>
      </c>
      <c r="N383" s="47">
        <v>31.07</v>
      </c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42">
        <f t="shared" si="47"/>
        <v>3</v>
      </c>
      <c r="AB383" s="43">
        <f t="shared" si="51"/>
        <v>34.61</v>
      </c>
      <c r="AC383" s="43">
        <f t="shared" si="52"/>
        <v>34.61</v>
      </c>
      <c r="AD383" s="44">
        <f t="shared" si="53"/>
        <v>12.622220410973007</v>
      </c>
    </row>
    <row r="384" spans="1:30" ht="13.5" customHeight="1">
      <c r="A384" s="29">
        <v>366</v>
      </c>
      <c r="B384" s="55"/>
      <c r="C384" s="80" t="s">
        <v>461</v>
      </c>
      <c r="D384" s="81" t="s">
        <v>458</v>
      </c>
      <c r="E384" s="46">
        <v>1</v>
      </c>
      <c r="F384" s="54"/>
      <c r="G384" s="54"/>
      <c r="H384" s="54"/>
      <c r="I384" s="54"/>
      <c r="J384" s="54"/>
      <c r="K384" s="54"/>
      <c r="L384" s="47">
        <v>44.94</v>
      </c>
      <c r="M384" s="48">
        <v>37.85</v>
      </c>
      <c r="N384" s="47">
        <v>35.36</v>
      </c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42">
        <f t="shared" si="47"/>
        <v>3</v>
      </c>
      <c r="AB384" s="43">
        <f t="shared" si="51"/>
        <v>39.39</v>
      </c>
      <c r="AC384" s="43">
        <f t="shared" si="52"/>
        <v>39.39</v>
      </c>
      <c r="AD384" s="44">
        <f t="shared" si="53"/>
        <v>12.619084116626023</v>
      </c>
    </row>
    <row r="385" spans="1:30" ht="13.5" customHeight="1">
      <c r="A385" s="29">
        <v>367</v>
      </c>
      <c r="B385" s="55"/>
      <c r="C385" s="80" t="s">
        <v>462</v>
      </c>
      <c r="D385" s="81" t="s">
        <v>463</v>
      </c>
      <c r="E385" s="46">
        <v>1</v>
      </c>
      <c r="F385" s="54"/>
      <c r="G385" s="54"/>
      <c r="H385" s="54"/>
      <c r="I385" s="54"/>
      <c r="J385" s="54"/>
      <c r="K385" s="54"/>
      <c r="L385" s="47">
        <v>544.59</v>
      </c>
      <c r="M385" s="48">
        <v>458.67</v>
      </c>
      <c r="N385" s="47">
        <v>428.52</v>
      </c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42">
        <f t="shared" si="47"/>
        <v>3</v>
      </c>
      <c r="AB385" s="43">
        <f t="shared" si="51"/>
        <v>477.26</v>
      </c>
      <c r="AC385" s="43">
        <f t="shared" si="52"/>
        <v>477.26</v>
      </c>
      <c r="AD385" s="44">
        <f t="shared" si="53"/>
        <v>12.619258752656442</v>
      </c>
    </row>
    <row r="386" spans="1:30" ht="13.5" customHeight="1">
      <c r="A386" s="29">
        <v>368</v>
      </c>
      <c r="B386" s="55"/>
      <c r="C386" s="59" t="s">
        <v>464</v>
      </c>
      <c r="D386" s="67" t="s">
        <v>465</v>
      </c>
      <c r="E386" s="46">
        <v>1</v>
      </c>
      <c r="F386" s="54"/>
      <c r="G386" s="54"/>
      <c r="H386" s="54"/>
      <c r="I386" s="54"/>
      <c r="J386" s="54"/>
      <c r="K386" s="54"/>
      <c r="L386" s="47">
        <v>544.59</v>
      </c>
      <c r="M386" s="48">
        <v>458.67</v>
      </c>
      <c r="N386" s="47">
        <v>428.52</v>
      </c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42">
        <f t="shared" si="47"/>
        <v>3</v>
      </c>
      <c r="AB386" s="43">
        <f t="shared" si="51"/>
        <v>477.26</v>
      </c>
      <c r="AC386" s="43">
        <f t="shared" si="52"/>
        <v>477.26</v>
      </c>
      <c r="AD386" s="44">
        <f t="shared" si="53"/>
        <v>12.619258752656442</v>
      </c>
    </row>
    <row r="387" spans="1:30" ht="13.5" customHeight="1">
      <c r="A387" s="29">
        <v>369</v>
      </c>
      <c r="B387" s="55"/>
      <c r="C387" s="80" t="s">
        <v>466</v>
      </c>
      <c r="D387" s="81" t="s">
        <v>312</v>
      </c>
      <c r="E387" s="46">
        <v>1</v>
      </c>
      <c r="F387" s="54"/>
      <c r="G387" s="54"/>
      <c r="H387" s="54"/>
      <c r="I387" s="54"/>
      <c r="J387" s="54"/>
      <c r="K387" s="54"/>
      <c r="L387" s="47">
        <v>646.04999999999995</v>
      </c>
      <c r="M387" s="48">
        <v>544.12</v>
      </c>
      <c r="N387" s="47">
        <v>508.35</v>
      </c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42">
        <f t="shared" si="47"/>
        <v>3</v>
      </c>
      <c r="AB387" s="43">
        <f t="shared" si="51"/>
        <v>566.18000000000006</v>
      </c>
      <c r="AC387" s="43">
        <f t="shared" si="52"/>
        <v>566.18000000000006</v>
      </c>
      <c r="AD387" s="44">
        <f t="shared" si="53"/>
        <v>12.619639508766218</v>
      </c>
    </row>
    <row r="388" spans="1:30" ht="13.5" customHeight="1">
      <c r="A388" s="29">
        <v>370</v>
      </c>
      <c r="B388" s="55"/>
      <c r="C388" s="80" t="s">
        <v>467</v>
      </c>
      <c r="D388" s="81" t="s">
        <v>312</v>
      </c>
      <c r="E388" s="46">
        <v>1</v>
      </c>
      <c r="F388" s="54"/>
      <c r="G388" s="54"/>
      <c r="H388" s="54"/>
      <c r="I388" s="54"/>
      <c r="J388" s="54"/>
      <c r="K388" s="54"/>
      <c r="L388" s="47">
        <v>612.67999999999995</v>
      </c>
      <c r="M388" s="48">
        <v>516.02</v>
      </c>
      <c r="N388" s="47">
        <v>482.09</v>
      </c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42">
        <f t="shared" si="47"/>
        <v>3</v>
      </c>
      <c r="AB388" s="43">
        <f t="shared" si="51"/>
        <v>536.93000000000006</v>
      </c>
      <c r="AC388" s="43">
        <f t="shared" si="52"/>
        <v>536.93000000000006</v>
      </c>
      <c r="AD388" s="44">
        <f t="shared" si="53"/>
        <v>12.619812815263023</v>
      </c>
    </row>
    <row r="389" spans="1:30" ht="13.5" customHeight="1">
      <c r="A389" s="29">
        <v>371</v>
      </c>
      <c r="B389" s="55"/>
      <c r="C389" s="80" t="s">
        <v>468</v>
      </c>
      <c r="D389" s="81" t="s">
        <v>469</v>
      </c>
      <c r="E389" s="46">
        <v>1</v>
      </c>
      <c r="F389" s="54"/>
      <c r="G389" s="54"/>
      <c r="H389" s="54"/>
      <c r="I389" s="54"/>
      <c r="J389" s="54"/>
      <c r="K389" s="54"/>
      <c r="L389" s="47">
        <v>340.37</v>
      </c>
      <c r="M389" s="48">
        <v>286.67</v>
      </c>
      <c r="N389" s="47">
        <v>267.82</v>
      </c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42">
        <f t="shared" si="47"/>
        <v>3</v>
      </c>
      <c r="AB389" s="43">
        <f t="shared" si="51"/>
        <v>298.29000000000002</v>
      </c>
      <c r="AC389" s="43">
        <f t="shared" si="52"/>
        <v>298.29000000000002</v>
      </c>
      <c r="AD389" s="44">
        <f t="shared" si="53"/>
        <v>12.620000847235127</v>
      </c>
    </row>
    <row r="390" spans="1:30" ht="13.5" customHeight="1">
      <c r="A390" s="29">
        <v>372</v>
      </c>
      <c r="B390" s="55"/>
      <c r="C390" s="78" t="s">
        <v>470</v>
      </c>
      <c r="D390" s="65"/>
      <c r="E390" s="46"/>
      <c r="F390" s="54"/>
      <c r="G390" s="54"/>
      <c r="H390" s="54"/>
      <c r="I390" s="54"/>
      <c r="J390" s="54"/>
      <c r="K390" s="54"/>
      <c r="L390" s="47"/>
      <c r="M390" s="48"/>
      <c r="N390" s="47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42">
        <f t="shared" si="47"/>
        <v>0</v>
      </c>
      <c r="AB390" s="43"/>
      <c r="AC390" s="43"/>
      <c r="AD390" s="44"/>
    </row>
    <row r="391" spans="1:30" ht="13.5" customHeight="1">
      <c r="A391" s="29">
        <v>373</v>
      </c>
      <c r="B391" s="55"/>
      <c r="C391" s="82" t="s">
        <v>471</v>
      </c>
      <c r="D391" s="67" t="s">
        <v>472</v>
      </c>
      <c r="E391" s="46">
        <v>1</v>
      </c>
      <c r="F391" s="54"/>
      <c r="G391" s="54"/>
      <c r="H391" s="54"/>
      <c r="I391" s="54"/>
      <c r="J391" s="54"/>
      <c r="K391" s="54"/>
      <c r="L391" s="47">
        <v>1906.1</v>
      </c>
      <c r="M391" s="48">
        <v>1605.36</v>
      </c>
      <c r="N391" s="47">
        <v>1499.84</v>
      </c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42">
        <f t="shared" si="47"/>
        <v>3</v>
      </c>
      <c r="AB391" s="43">
        <f t="shared" ref="AB391:AB402" si="54">CEILING(SUM(K391:Z391)/COUNTIF(K391:Z391,"&gt;0"),0.01)</f>
        <v>1670.44</v>
      </c>
      <c r="AC391" s="43">
        <f t="shared" ref="AC391:AC402" si="55">AB391*E391</f>
        <v>1670.44</v>
      </c>
      <c r="AD391" s="44">
        <f t="shared" ref="AD391:AD402" si="56">STDEV(K391:Z391)/AB391*100</f>
        <v>12.619580256116178</v>
      </c>
    </row>
    <row r="392" spans="1:30" ht="13.5" customHeight="1">
      <c r="A392" s="29">
        <v>374</v>
      </c>
      <c r="B392" s="55"/>
      <c r="C392" s="80" t="s">
        <v>473</v>
      </c>
      <c r="D392" s="67" t="s">
        <v>472</v>
      </c>
      <c r="E392" s="46">
        <v>1</v>
      </c>
      <c r="F392" s="54"/>
      <c r="G392" s="54"/>
      <c r="H392" s="54"/>
      <c r="I392" s="54"/>
      <c r="J392" s="54"/>
      <c r="K392" s="54"/>
      <c r="L392" s="47">
        <v>1361.5</v>
      </c>
      <c r="M392" s="48">
        <v>1146.69</v>
      </c>
      <c r="N392" s="47">
        <v>1071.32</v>
      </c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42">
        <f t="shared" si="47"/>
        <v>3</v>
      </c>
      <c r="AB392" s="43">
        <f t="shared" si="54"/>
        <v>1193.17</v>
      </c>
      <c r="AC392" s="43">
        <f t="shared" si="55"/>
        <v>1193.17</v>
      </c>
      <c r="AD392" s="44">
        <f t="shared" si="56"/>
        <v>12.61934614297197</v>
      </c>
    </row>
    <row r="393" spans="1:30" ht="13.5" customHeight="1">
      <c r="A393" s="29">
        <v>375</v>
      </c>
      <c r="B393" s="55"/>
      <c r="C393" s="80" t="s">
        <v>474</v>
      </c>
      <c r="D393" s="67" t="s">
        <v>472</v>
      </c>
      <c r="E393" s="46">
        <v>1</v>
      </c>
      <c r="F393" s="54"/>
      <c r="G393" s="54"/>
      <c r="H393" s="54"/>
      <c r="I393" s="54"/>
      <c r="J393" s="54"/>
      <c r="K393" s="54"/>
      <c r="L393" s="47">
        <v>2178.39</v>
      </c>
      <c r="M393" s="48">
        <v>1834.7</v>
      </c>
      <c r="N393" s="47">
        <v>1714.11</v>
      </c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42">
        <f t="shared" si="47"/>
        <v>3</v>
      </c>
      <c r="AB393" s="43">
        <f t="shared" si="54"/>
        <v>1909.07</v>
      </c>
      <c r="AC393" s="43">
        <f t="shared" si="55"/>
        <v>1909.07</v>
      </c>
      <c r="AD393" s="44">
        <f t="shared" si="56"/>
        <v>12.619141293511561</v>
      </c>
    </row>
    <row r="394" spans="1:30" ht="13.5" customHeight="1">
      <c r="A394" s="29">
        <v>376</v>
      </c>
      <c r="B394" s="55"/>
      <c r="C394" s="80" t="s">
        <v>475</v>
      </c>
      <c r="D394" s="67" t="s">
        <v>472</v>
      </c>
      <c r="E394" s="46">
        <v>1</v>
      </c>
      <c r="F394" s="54"/>
      <c r="G394" s="54"/>
      <c r="H394" s="54"/>
      <c r="I394" s="54"/>
      <c r="J394" s="54"/>
      <c r="K394" s="54"/>
      <c r="L394" s="47">
        <v>2042.25</v>
      </c>
      <c r="M394" s="48">
        <v>1720.04</v>
      </c>
      <c r="N394" s="47">
        <v>1606.98</v>
      </c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42">
        <f t="shared" si="47"/>
        <v>3</v>
      </c>
      <c r="AB394" s="43">
        <f t="shared" si="54"/>
        <v>1789.76</v>
      </c>
      <c r="AC394" s="43">
        <f t="shared" si="55"/>
        <v>1789.76</v>
      </c>
      <c r="AD394" s="44">
        <f t="shared" si="56"/>
        <v>12.619267770287292</v>
      </c>
    </row>
    <row r="395" spans="1:30" ht="13.5" customHeight="1">
      <c r="A395" s="29">
        <v>377</v>
      </c>
      <c r="B395" s="55"/>
      <c r="C395" s="80" t="s">
        <v>476</v>
      </c>
      <c r="D395" s="67" t="s">
        <v>472</v>
      </c>
      <c r="E395" s="46">
        <v>1</v>
      </c>
      <c r="F395" s="54"/>
      <c r="G395" s="54"/>
      <c r="H395" s="54"/>
      <c r="I395" s="54"/>
      <c r="J395" s="54"/>
      <c r="K395" s="54"/>
      <c r="L395" s="47">
        <v>544.59</v>
      </c>
      <c r="M395" s="48">
        <v>458.67</v>
      </c>
      <c r="N395" s="47">
        <v>428.52</v>
      </c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42">
        <f t="shared" si="47"/>
        <v>3</v>
      </c>
      <c r="AB395" s="43">
        <f t="shared" si="54"/>
        <v>477.26</v>
      </c>
      <c r="AC395" s="43">
        <f t="shared" si="55"/>
        <v>477.26</v>
      </c>
      <c r="AD395" s="44">
        <f t="shared" si="56"/>
        <v>12.619258752656442</v>
      </c>
    </row>
    <row r="396" spans="1:30" ht="13.5" customHeight="1">
      <c r="A396" s="29">
        <v>378</v>
      </c>
      <c r="B396" s="55"/>
      <c r="C396" s="80" t="s">
        <v>477</v>
      </c>
      <c r="D396" s="67" t="s">
        <v>472</v>
      </c>
      <c r="E396" s="46">
        <v>1</v>
      </c>
      <c r="F396" s="54"/>
      <c r="G396" s="54"/>
      <c r="H396" s="54"/>
      <c r="I396" s="54"/>
      <c r="J396" s="54"/>
      <c r="K396" s="54"/>
      <c r="L396" s="47">
        <v>2042.25</v>
      </c>
      <c r="M396" s="48">
        <v>1720.04</v>
      </c>
      <c r="N396" s="47">
        <v>1606.98</v>
      </c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42">
        <f t="shared" si="47"/>
        <v>3</v>
      </c>
      <c r="AB396" s="43">
        <f t="shared" si="54"/>
        <v>1789.76</v>
      </c>
      <c r="AC396" s="43">
        <f t="shared" si="55"/>
        <v>1789.76</v>
      </c>
      <c r="AD396" s="44">
        <f t="shared" si="56"/>
        <v>12.619267770287292</v>
      </c>
    </row>
    <row r="397" spans="1:30" ht="13.5" customHeight="1">
      <c r="A397" s="29">
        <v>379</v>
      </c>
      <c r="B397" s="55"/>
      <c r="C397" s="80" t="s">
        <v>478</v>
      </c>
      <c r="D397" s="67" t="s">
        <v>472</v>
      </c>
      <c r="E397" s="46">
        <v>1</v>
      </c>
      <c r="F397" s="54"/>
      <c r="G397" s="54"/>
      <c r="H397" s="54"/>
      <c r="I397" s="54"/>
      <c r="J397" s="54"/>
      <c r="K397" s="54"/>
      <c r="L397" s="47">
        <v>9258.18</v>
      </c>
      <c r="M397" s="48">
        <v>7797.48</v>
      </c>
      <c r="N397" s="47">
        <v>7284.95</v>
      </c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42">
        <f t="shared" si="47"/>
        <v>3</v>
      </c>
      <c r="AB397" s="43">
        <f t="shared" si="54"/>
        <v>8113.54</v>
      </c>
      <c r="AC397" s="43">
        <f t="shared" si="55"/>
        <v>8113.54</v>
      </c>
      <c r="AD397" s="44">
        <f t="shared" si="56"/>
        <v>12.619385732555733</v>
      </c>
    </row>
    <row r="398" spans="1:30" ht="13.5" customHeight="1">
      <c r="A398" s="29">
        <v>380</v>
      </c>
      <c r="B398" s="55"/>
      <c r="C398" s="83" t="s">
        <v>479</v>
      </c>
      <c r="D398" s="67" t="s">
        <v>480</v>
      </c>
      <c r="E398" s="46">
        <v>1</v>
      </c>
      <c r="F398" s="54"/>
      <c r="G398" s="54"/>
      <c r="H398" s="54"/>
      <c r="I398" s="54"/>
      <c r="J398" s="54"/>
      <c r="K398" s="54"/>
      <c r="L398" s="47">
        <v>9258.18</v>
      </c>
      <c r="M398" s="48">
        <v>7797.48</v>
      </c>
      <c r="N398" s="47">
        <v>7284.95</v>
      </c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42">
        <f t="shared" si="47"/>
        <v>3</v>
      </c>
      <c r="AB398" s="43">
        <f t="shared" si="54"/>
        <v>8113.54</v>
      </c>
      <c r="AC398" s="43">
        <f t="shared" si="55"/>
        <v>8113.54</v>
      </c>
      <c r="AD398" s="44">
        <f t="shared" si="56"/>
        <v>12.619385732555733</v>
      </c>
    </row>
    <row r="399" spans="1:30" ht="13.5" customHeight="1">
      <c r="A399" s="29">
        <v>381</v>
      </c>
      <c r="B399" s="55"/>
      <c r="C399" s="83" t="s">
        <v>481</v>
      </c>
      <c r="D399" s="67" t="s">
        <v>472</v>
      </c>
      <c r="E399" s="46">
        <v>1</v>
      </c>
      <c r="F399" s="54"/>
      <c r="G399" s="54"/>
      <c r="H399" s="54"/>
      <c r="I399" s="54"/>
      <c r="J399" s="54"/>
      <c r="K399" s="54"/>
      <c r="L399" s="47">
        <v>2723</v>
      </c>
      <c r="M399" s="48">
        <v>2293.38</v>
      </c>
      <c r="N399" s="47">
        <v>2142.64</v>
      </c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42">
        <f t="shared" si="47"/>
        <v>3</v>
      </c>
      <c r="AB399" s="43">
        <f t="shared" si="54"/>
        <v>2386.34</v>
      </c>
      <c r="AC399" s="43">
        <f t="shared" si="55"/>
        <v>2386.34</v>
      </c>
      <c r="AD399" s="44">
        <f t="shared" si="56"/>
        <v>12.61934614297197</v>
      </c>
    </row>
    <row r="400" spans="1:30" ht="13.5" customHeight="1">
      <c r="A400" s="29">
        <v>382</v>
      </c>
      <c r="B400" s="55"/>
      <c r="C400" s="80" t="s">
        <v>482</v>
      </c>
      <c r="D400" s="67" t="s">
        <v>472</v>
      </c>
      <c r="E400" s="46">
        <v>1</v>
      </c>
      <c r="F400" s="54"/>
      <c r="G400" s="54"/>
      <c r="H400" s="54"/>
      <c r="I400" s="54"/>
      <c r="J400" s="54"/>
      <c r="K400" s="54"/>
      <c r="L400" s="47">
        <v>3676.05</v>
      </c>
      <c r="M400" s="48">
        <v>3096.07</v>
      </c>
      <c r="N400" s="47">
        <v>2892.56</v>
      </c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42">
        <f t="shared" si="47"/>
        <v>3</v>
      </c>
      <c r="AB400" s="43">
        <f t="shared" si="54"/>
        <v>3221.56</v>
      </c>
      <c r="AC400" s="43">
        <f t="shared" si="55"/>
        <v>3221.56</v>
      </c>
      <c r="AD400" s="44">
        <f t="shared" si="56"/>
        <v>12.619358929696563</v>
      </c>
    </row>
    <row r="401" spans="1:30" ht="13.5" customHeight="1">
      <c r="A401" s="29">
        <v>383</v>
      </c>
      <c r="B401" s="55"/>
      <c r="C401" s="80" t="s">
        <v>483</v>
      </c>
      <c r="D401" s="67" t="s">
        <v>472</v>
      </c>
      <c r="E401" s="46">
        <v>1</v>
      </c>
      <c r="F401" s="54"/>
      <c r="G401" s="54"/>
      <c r="H401" s="54"/>
      <c r="I401" s="54"/>
      <c r="J401" s="54"/>
      <c r="K401" s="54"/>
      <c r="L401" s="47">
        <v>2450.69</v>
      </c>
      <c r="M401" s="48">
        <v>2064.0300000000002</v>
      </c>
      <c r="N401" s="47">
        <v>1928.37</v>
      </c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42">
        <f t="shared" si="47"/>
        <v>3</v>
      </c>
      <c r="AB401" s="43">
        <f t="shared" si="54"/>
        <v>2147.6999999999998</v>
      </c>
      <c r="AC401" s="43">
        <f t="shared" si="55"/>
        <v>2147.6999999999998</v>
      </c>
      <c r="AD401" s="44">
        <f t="shared" si="56"/>
        <v>12.619320410995636</v>
      </c>
    </row>
    <row r="402" spans="1:30" ht="13.5" customHeight="1">
      <c r="A402" s="29">
        <v>384</v>
      </c>
      <c r="B402" s="55"/>
      <c r="C402" s="80" t="s">
        <v>484</v>
      </c>
      <c r="D402" s="67" t="s">
        <v>472</v>
      </c>
      <c r="E402" s="46">
        <v>1</v>
      </c>
      <c r="F402" s="54"/>
      <c r="G402" s="54"/>
      <c r="H402" s="54"/>
      <c r="I402" s="54"/>
      <c r="J402" s="54"/>
      <c r="K402" s="54"/>
      <c r="L402" s="47">
        <v>1361.5</v>
      </c>
      <c r="M402" s="48">
        <v>1146.69</v>
      </c>
      <c r="N402" s="47">
        <v>1071.32</v>
      </c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42">
        <f t="shared" si="47"/>
        <v>3</v>
      </c>
      <c r="AB402" s="43">
        <f t="shared" si="54"/>
        <v>1193.17</v>
      </c>
      <c r="AC402" s="43">
        <f t="shared" si="55"/>
        <v>1193.17</v>
      </c>
      <c r="AD402" s="44">
        <f t="shared" si="56"/>
        <v>12.61934614297197</v>
      </c>
    </row>
    <row r="403" spans="1:30" ht="13.5" customHeight="1">
      <c r="A403" s="29"/>
      <c r="B403" s="55"/>
      <c r="C403" s="84"/>
      <c r="D403" s="85"/>
      <c r="E403" s="44"/>
      <c r="F403" s="54"/>
      <c r="G403" s="54"/>
      <c r="H403" s="54"/>
      <c r="I403" s="54"/>
      <c r="J403" s="54"/>
      <c r="K403" s="54"/>
      <c r="L403" s="86"/>
      <c r="M403" s="86"/>
      <c r="N403" s="86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42">
        <f t="shared" si="47"/>
        <v>0</v>
      </c>
      <c r="AB403" s="43"/>
      <c r="AC403" s="43"/>
      <c r="AD403" s="44"/>
    </row>
    <row r="404" spans="1:30" ht="18.600000000000001" customHeight="1">
      <c r="A404" s="29"/>
      <c r="B404" s="2" t="s">
        <v>485</v>
      </c>
      <c r="C404" s="2"/>
      <c r="D404" s="85"/>
      <c r="E404" s="44"/>
      <c r="F404" s="54"/>
      <c r="G404" s="54"/>
      <c r="H404" s="54"/>
      <c r="I404" s="54"/>
      <c r="J404" s="54"/>
      <c r="K404" s="54"/>
      <c r="L404" s="86"/>
      <c r="M404" s="86"/>
      <c r="N404" s="86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42">
        <f t="shared" ref="AA404:AA467" si="57">COUNTIF(K404:Z404,"&gt;0")</f>
        <v>0</v>
      </c>
      <c r="AB404" s="43"/>
      <c r="AC404" s="43"/>
      <c r="AD404" s="44"/>
    </row>
    <row r="405" spans="1:30" ht="13.5" customHeight="1">
      <c r="A405" s="29"/>
      <c r="B405" s="55"/>
      <c r="C405" s="31" t="s">
        <v>486</v>
      </c>
      <c r="D405" s="32"/>
      <c r="E405" s="33"/>
      <c r="F405" s="54"/>
      <c r="G405" s="54"/>
      <c r="H405" s="54"/>
      <c r="I405" s="54"/>
      <c r="J405" s="54"/>
      <c r="K405" s="54"/>
      <c r="L405" s="86"/>
      <c r="M405" s="86"/>
      <c r="N405" s="86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42">
        <f t="shared" si="57"/>
        <v>0</v>
      </c>
      <c r="AB405" s="43"/>
      <c r="AC405" s="43"/>
      <c r="AD405" s="44"/>
    </row>
    <row r="406" spans="1:30" ht="13.5" customHeight="1">
      <c r="A406" s="29"/>
      <c r="B406" s="55"/>
      <c r="C406" s="45" t="s">
        <v>67</v>
      </c>
      <c r="D406" s="45" t="s">
        <v>68</v>
      </c>
      <c r="E406" s="46">
        <v>1</v>
      </c>
      <c r="F406" s="54"/>
      <c r="G406" s="54"/>
      <c r="H406" s="54"/>
      <c r="I406" s="54"/>
      <c r="J406" s="54"/>
      <c r="K406" s="54"/>
      <c r="L406" s="47">
        <v>2116.65</v>
      </c>
      <c r="M406" s="48">
        <v>1782.7</v>
      </c>
      <c r="N406" s="47">
        <v>1665.52</v>
      </c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42">
        <f t="shared" si="57"/>
        <v>3</v>
      </c>
      <c r="AB406" s="43">
        <f>CEILING(SUM(K406:Z406)/COUNTIF(K406:Z406,"&gt;0"),0.01)</f>
        <v>1854.96</v>
      </c>
      <c r="AC406" s="43">
        <f>AB406*E406</f>
        <v>1854.96</v>
      </c>
      <c r="AD406" s="44">
        <f>STDEV(K406:Z406)/AB406*100</f>
        <v>12.619357927766096</v>
      </c>
    </row>
    <row r="407" spans="1:30" ht="13.5" customHeight="1">
      <c r="A407" s="29"/>
      <c r="B407" s="55"/>
      <c r="C407" s="45" t="s">
        <v>69</v>
      </c>
      <c r="D407" s="45" t="s">
        <v>70</v>
      </c>
      <c r="E407" s="46">
        <v>1</v>
      </c>
      <c r="F407" s="54"/>
      <c r="G407" s="54"/>
      <c r="H407" s="54"/>
      <c r="I407" s="54"/>
      <c r="J407" s="54"/>
      <c r="K407" s="54"/>
      <c r="L407" s="47">
        <v>0</v>
      </c>
      <c r="M407" s="48">
        <v>0</v>
      </c>
      <c r="N407" s="47">
        <v>0</v>
      </c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42">
        <f t="shared" si="57"/>
        <v>0</v>
      </c>
      <c r="AB407" s="43"/>
      <c r="AC407" s="43"/>
      <c r="AD407" s="44"/>
    </row>
    <row r="408" spans="1:30" ht="13.5" customHeight="1">
      <c r="A408" s="29"/>
      <c r="B408" s="55"/>
      <c r="C408" s="45" t="s">
        <v>71</v>
      </c>
      <c r="D408" s="45" t="s">
        <v>70</v>
      </c>
      <c r="E408" s="46">
        <v>1</v>
      </c>
      <c r="F408" s="54"/>
      <c r="G408" s="54"/>
      <c r="H408" s="54"/>
      <c r="I408" s="54"/>
      <c r="J408" s="54"/>
      <c r="K408" s="54"/>
      <c r="L408" s="47">
        <v>0</v>
      </c>
      <c r="M408" s="48">
        <v>0</v>
      </c>
      <c r="N408" s="47">
        <v>0</v>
      </c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42">
        <f t="shared" si="57"/>
        <v>0</v>
      </c>
      <c r="AB408" s="43"/>
      <c r="AC408" s="43"/>
      <c r="AD408" s="44"/>
    </row>
    <row r="409" spans="1:30" ht="13.5" customHeight="1">
      <c r="A409" s="29"/>
      <c r="B409" s="55"/>
      <c r="C409" s="45" t="s">
        <v>72</v>
      </c>
      <c r="D409" s="45" t="s">
        <v>70</v>
      </c>
      <c r="E409" s="46">
        <v>1</v>
      </c>
      <c r="F409" s="54"/>
      <c r="G409" s="54"/>
      <c r="H409" s="54"/>
      <c r="I409" s="54"/>
      <c r="J409" s="54"/>
      <c r="K409" s="54"/>
      <c r="L409" s="47">
        <v>0</v>
      </c>
      <c r="M409" s="48">
        <v>0</v>
      </c>
      <c r="N409" s="47">
        <v>0</v>
      </c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42">
        <f t="shared" si="57"/>
        <v>0</v>
      </c>
      <c r="AB409" s="43"/>
      <c r="AC409" s="43"/>
      <c r="AD409" s="44"/>
    </row>
    <row r="410" spans="1:30" ht="13.5" customHeight="1">
      <c r="A410" s="29"/>
      <c r="B410" s="55"/>
      <c r="C410" s="45" t="s">
        <v>73</v>
      </c>
      <c r="D410" s="45" t="s">
        <v>70</v>
      </c>
      <c r="E410" s="46">
        <v>1</v>
      </c>
      <c r="F410" s="54"/>
      <c r="G410" s="54"/>
      <c r="H410" s="54"/>
      <c r="I410" s="54"/>
      <c r="J410" s="54"/>
      <c r="K410" s="54"/>
      <c r="L410" s="47">
        <v>0</v>
      </c>
      <c r="M410" s="51">
        <v>0</v>
      </c>
      <c r="N410" s="47">
        <v>0</v>
      </c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42">
        <f t="shared" si="57"/>
        <v>0</v>
      </c>
      <c r="AB410" s="43"/>
      <c r="AC410" s="43"/>
      <c r="AD410" s="44"/>
    </row>
    <row r="411" spans="1:30" ht="13.5" customHeight="1">
      <c r="A411" s="29"/>
      <c r="B411" s="55"/>
      <c r="C411" s="45" t="s">
        <v>74</v>
      </c>
      <c r="D411" s="45" t="s">
        <v>70</v>
      </c>
      <c r="E411" s="46">
        <v>1</v>
      </c>
      <c r="F411" s="54"/>
      <c r="G411" s="54"/>
      <c r="H411" s="54"/>
      <c r="I411" s="54"/>
      <c r="J411" s="54"/>
      <c r="K411" s="54"/>
      <c r="L411" s="47">
        <v>0</v>
      </c>
      <c r="M411" s="51">
        <v>0</v>
      </c>
      <c r="N411" s="47">
        <v>0</v>
      </c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42">
        <f t="shared" si="57"/>
        <v>0</v>
      </c>
      <c r="AB411" s="43"/>
      <c r="AC411" s="43"/>
      <c r="AD411" s="44"/>
    </row>
    <row r="412" spans="1:30" ht="13.5" customHeight="1">
      <c r="A412" s="29"/>
      <c r="B412" s="55"/>
      <c r="C412" s="45" t="s">
        <v>75</v>
      </c>
      <c r="D412" s="45" t="s">
        <v>70</v>
      </c>
      <c r="E412" s="46">
        <v>1</v>
      </c>
      <c r="F412" s="54"/>
      <c r="G412" s="54"/>
      <c r="H412" s="54"/>
      <c r="I412" s="54"/>
      <c r="J412" s="54"/>
      <c r="K412" s="54"/>
      <c r="L412" s="47">
        <v>0</v>
      </c>
      <c r="M412" s="51">
        <v>0</v>
      </c>
      <c r="N412" s="47">
        <v>0</v>
      </c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42">
        <f t="shared" si="57"/>
        <v>0</v>
      </c>
      <c r="AB412" s="43"/>
      <c r="AC412" s="43"/>
      <c r="AD412" s="44"/>
    </row>
    <row r="413" spans="1:30" ht="13.5" customHeight="1">
      <c r="A413" s="29"/>
      <c r="B413" s="55"/>
      <c r="C413" s="45" t="s">
        <v>76</v>
      </c>
      <c r="D413" s="45" t="s">
        <v>70</v>
      </c>
      <c r="E413" s="46">
        <v>1</v>
      </c>
      <c r="F413" s="54"/>
      <c r="G413" s="54"/>
      <c r="H413" s="54"/>
      <c r="I413" s="54"/>
      <c r="J413" s="54"/>
      <c r="K413" s="54"/>
      <c r="L413" s="47">
        <v>0</v>
      </c>
      <c r="M413" s="51">
        <v>0</v>
      </c>
      <c r="N413" s="47">
        <v>0</v>
      </c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42">
        <f t="shared" si="57"/>
        <v>0</v>
      </c>
      <c r="AB413" s="43"/>
      <c r="AC413" s="43"/>
      <c r="AD413" s="44"/>
    </row>
    <row r="414" spans="1:30" ht="13.5" customHeight="1">
      <c r="A414" s="29"/>
      <c r="B414" s="55"/>
      <c r="C414" s="45" t="s">
        <v>77</v>
      </c>
      <c r="D414" s="45" t="s">
        <v>70</v>
      </c>
      <c r="E414" s="46">
        <v>1</v>
      </c>
      <c r="F414" s="54"/>
      <c r="G414" s="54"/>
      <c r="H414" s="54"/>
      <c r="I414" s="54"/>
      <c r="J414" s="54"/>
      <c r="K414" s="54"/>
      <c r="L414" s="47">
        <v>0</v>
      </c>
      <c r="M414" s="51">
        <v>0</v>
      </c>
      <c r="N414" s="47">
        <v>0</v>
      </c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42">
        <f t="shared" si="57"/>
        <v>0</v>
      </c>
      <c r="AB414" s="43"/>
      <c r="AC414" s="43"/>
      <c r="AD414" s="44"/>
    </row>
    <row r="415" spans="1:30" ht="13.5" customHeight="1">
      <c r="A415" s="29"/>
      <c r="B415" s="55"/>
      <c r="C415" s="45" t="s">
        <v>78</v>
      </c>
      <c r="D415" s="45" t="s">
        <v>70</v>
      </c>
      <c r="E415" s="46">
        <v>1</v>
      </c>
      <c r="F415" s="54"/>
      <c r="G415" s="54"/>
      <c r="H415" s="54"/>
      <c r="I415" s="54"/>
      <c r="J415" s="54"/>
      <c r="K415" s="54"/>
      <c r="L415" s="47">
        <v>0</v>
      </c>
      <c r="M415" s="51">
        <v>0</v>
      </c>
      <c r="N415" s="47">
        <v>0</v>
      </c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42">
        <f t="shared" si="57"/>
        <v>0</v>
      </c>
      <c r="AB415" s="43"/>
      <c r="AC415" s="43"/>
      <c r="AD415" s="44"/>
    </row>
    <row r="416" spans="1:30" ht="13.5" customHeight="1">
      <c r="A416" s="29"/>
      <c r="B416" s="55"/>
      <c r="C416" s="45" t="s">
        <v>79</v>
      </c>
      <c r="D416" s="45" t="s">
        <v>70</v>
      </c>
      <c r="E416" s="46">
        <v>1</v>
      </c>
      <c r="F416" s="54"/>
      <c r="G416" s="54"/>
      <c r="H416" s="54"/>
      <c r="I416" s="54"/>
      <c r="J416" s="54"/>
      <c r="K416" s="54"/>
      <c r="L416" s="47">
        <v>0</v>
      </c>
      <c r="M416" s="51">
        <v>0</v>
      </c>
      <c r="N416" s="47">
        <v>0</v>
      </c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42">
        <f t="shared" si="57"/>
        <v>0</v>
      </c>
      <c r="AB416" s="43"/>
      <c r="AC416" s="43"/>
      <c r="AD416" s="44"/>
    </row>
    <row r="417" spans="1:30" ht="13.5" customHeight="1">
      <c r="A417" s="29"/>
      <c r="B417" s="55"/>
      <c r="C417" s="45" t="s">
        <v>80</v>
      </c>
      <c r="D417" s="45" t="s">
        <v>70</v>
      </c>
      <c r="E417" s="46">
        <v>1</v>
      </c>
      <c r="F417" s="54"/>
      <c r="G417" s="54"/>
      <c r="H417" s="54"/>
      <c r="I417" s="54"/>
      <c r="J417" s="54"/>
      <c r="K417" s="54"/>
      <c r="L417" s="47">
        <v>0</v>
      </c>
      <c r="M417" s="48">
        <v>0</v>
      </c>
      <c r="N417" s="47">
        <v>0</v>
      </c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42">
        <f t="shared" si="57"/>
        <v>0</v>
      </c>
      <c r="AB417" s="43"/>
      <c r="AC417" s="43"/>
      <c r="AD417" s="44"/>
    </row>
    <row r="418" spans="1:30" ht="13.5" customHeight="1">
      <c r="A418" s="29"/>
      <c r="B418" s="55"/>
      <c r="C418" s="45" t="s">
        <v>81</v>
      </c>
      <c r="D418" s="45" t="s">
        <v>70</v>
      </c>
      <c r="E418" s="46">
        <v>1</v>
      </c>
      <c r="F418" s="54"/>
      <c r="G418" s="54"/>
      <c r="H418" s="54"/>
      <c r="I418" s="54"/>
      <c r="J418" s="54"/>
      <c r="K418" s="54"/>
      <c r="L418" s="47">
        <v>0</v>
      </c>
      <c r="M418" s="48">
        <v>0</v>
      </c>
      <c r="N418" s="47">
        <v>0</v>
      </c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42">
        <f t="shared" si="57"/>
        <v>0</v>
      </c>
      <c r="AB418" s="43"/>
      <c r="AC418" s="43"/>
      <c r="AD418" s="44"/>
    </row>
    <row r="419" spans="1:30" ht="13.5" customHeight="1">
      <c r="A419" s="29"/>
      <c r="B419" s="55"/>
      <c r="C419" s="45" t="s">
        <v>82</v>
      </c>
      <c r="D419" s="45" t="s">
        <v>70</v>
      </c>
      <c r="E419" s="46">
        <v>1</v>
      </c>
      <c r="F419" s="54"/>
      <c r="G419" s="54"/>
      <c r="H419" s="54"/>
      <c r="I419" s="54"/>
      <c r="J419" s="54"/>
      <c r="K419" s="54"/>
      <c r="L419" s="47">
        <v>0</v>
      </c>
      <c r="M419" s="48">
        <v>0</v>
      </c>
      <c r="N419" s="47">
        <v>0</v>
      </c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42">
        <f t="shared" si="57"/>
        <v>0</v>
      </c>
      <c r="AB419" s="43"/>
      <c r="AC419" s="43"/>
      <c r="AD419" s="44"/>
    </row>
    <row r="420" spans="1:30" ht="13.5" customHeight="1">
      <c r="A420" s="29"/>
      <c r="B420" s="55"/>
      <c r="C420" s="45" t="s">
        <v>83</v>
      </c>
      <c r="D420" s="45" t="s">
        <v>70</v>
      </c>
      <c r="E420" s="46">
        <v>1</v>
      </c>
      <c r="F420" s="54"/>
      <c r="G420" s="54"/>
      <c r="H420" s="54"/>
      <c r="I420" s="54"/>
      <c r="J420" s="54"/>
      <c r="K420" s="54"/>
      <c r="L420" s="47">
        <v>1815.66</v>
      </c>
      <c r="M420" s="48">
        <v>1529.2</v>
      </c>
      <c r="N420" s="47">
        <v>1428.68</v>
      </c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42">
        <f t="shared" si="57"/>
        <v>3</v>
      </c>
      <c r="AB420" s="43">
        <f t="shared" ref="AB420:AB451" si="58">CEILING(SUM(K420:Z420)/COUNTIF(K420:Z420,"&gt;0"),0.01)</f>
        <v>1591.18</v>
      </c>
      <c r="AC420" s="43">
        <f t="shared" ref="AC420:AC451" si="59">AB420*E420</f>
        <v>1591.18</v>
      </c>
      <c r="AD420" s="44">
        <f t="shared" ref="AD420:AD451" si="60">STDEV(K420:Z420)/AB420*100</f>
        <v>12.61939014643492</v>
      </c>
    </row>
    <row r="421" spans="1:30" ht="13.5" customHeight="1">
      <c r="A421" s="29"/>
      <c r="B421" s="55"/>
      <c r="C421" s="45" t="s">
        <v>84</v>
      </c>
      <c r="D421" s="45" t="s">
        <v>70</v>
      </c>
      <c r="E421" s="46">
        <v>1</v>
      </c>
      <c r="F421" s="54"/>
      <c r="G421" s="54"/>
      <c r="H421" s="54"/>
      <c r="I421" s="54"/>
      <c r="J421" s="54"/>
      <c r="K421" s="54"/>
      <c r="L421" s="47">
        <v>2409.85</v>
      </c>
      <c r="M421" s="48">
        <v>2029.64</v>
      </c>
      <c r="N421" s="47">
        <v>1896.23</v>
      </c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42">
        <f t="shared" si="57"/>
        <v>3</v>
      </c>
      <c r="AB421" s="43">
        <f t="shared" si="58"/>
        <v>2111.91</v>
      </c>
      <c r="AC421" s="43">
        <f t="shared" si="59"/>
        <v>2111.91</v>
      </c>
      <c r="AD421" s="44">
        <f t="shared" si="60"/>
        <v>12.619351303449649</v>
      </c>
    </row>
    <row r="422" spans="1:30" ht="13.5" customHeight="1">
      <c r="A422" s="29"/>
      <c r="B422" s="55"/>
      <c r="C422" s="45" t="s">
        <v>85</v>
      </c>
      <c r="D422" s="45" t="s">
        <v>70</v>
      </c>
      <c r="E422" s="46">
        <v>1</v>
      </c>
      <c r="F422" s="54"/>
      <c r="G422" s="54"/>
      <c r="H422" s="54"/>
      <c r="I422" s="54"/>
      <c r="J422" s="54"/>
      <c r="K422" s="54"/>
      <c r="L422" s="47">
        <v>2831.91</v>
      </c>
      <c r="M422" s="48">
        <v>2385.11</v>
      </c>
      <c r="N422" s="47">
        <v>2228.33</v>
      </c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42">
        <f t="shared" si="57"/>
        <v>3</v>
      </c>
      <c r="AB422" s="43">
        <f t="shared" si="58"/>
        <v>2481.79</v>
      </c>
      <c r="AC422" s="43">
        <f t="shared" si="59"/>
        <v>2481.79</v>
      </c>
      <c r="AD422" s="44">
        <f t="shared" si="60"/>
        <v>12.619425899581469</v>
      </c>
    </row>
    <row r="423" spans="1:30" ht="13.5" customHeight="1">
      <c r="A423" s="29"/>
      <c r="B423" s="55"/>
      <c r="C423" s="45" t="s">
        <v>86</v>
      </c>
      <c r="D423" s="45" t="s">
        <v>70</v>
      </c>
      <c r="E423" s="46">
        <v>1</v>
      </c>
      <c r="F423" s="54"/>
      <c r="G423" s="54"/>
      <c r="H423" s="54"/>
      <c r="I423" s="54"/>
      <c r="J423" s="54"/>
      <c r="K423" s="54"/>
      <c r="L423" s="47">
        <v>4322.76</v>
      </c>
      <c r="M423" s="48">
        <v>3640.74</v>
      </c>
      <c r="N423" s="47">
        <v>3401.43</v>
      </c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42">
        <f t="shared" si="57"/>
        <v>3</v>
      </c>
      <c r="AB423" s="43">
        <f t="shared" si="58"/>
        <v>3788.31</v>
      </c>
      <c r="AC423" s="43">
        <f t="shared" si="59"/>
        <v>3788.31</v>
      </c>
      <c r="AD423" s="44">
        <f t="shared" si="60"/>
        <v>12.619445624661482</v>
      </c>
    </row>
    <row r="424" spans="1:30" ht="13.5" customHeight="1">
      <c r="A424" s="29"/>
      <c r="B424" s="55"/>
      <c r="C424" s="45" t="s">
        <v>87</v>
      </c>
      <c r="D424" s="45" t="s">
        <v>70</v>
      </c>
      <c r="E424" s="46">
        <v>1</v>
      </c>
      <c r="F424" s="54"/>
      <c r="G424" s="54"/>
      <c r="H424" s="54"/>
      <c r="I424" s="54"/>
      <c r="J424" s="54"/>
      <c r="K424" s="54"/>
      <c r="L424" s="47">
        <v>6603.27</v>
      </c>
      <c r="M424" s="48">
        <v>5561.44</v>
      </c>
      <c r="N424" s="47">
        <v>5195.8900000000003</v>
      </c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42">
        <f t="shared" si="57"/>
        <v>3</v>
      </c>
      <c r="AB424" s="43">
        <f t="shared" si="58"/>
        <v>5786.87</v>
      </c>
      <c r="AC424" s="43">
        <f t="shared" si="59"/>
        <v>5786.87</v>
      </c>
      <c r="AD424" s="44">
        <f t="shared" si="60"/>
        <v>12.619408902150663</v>
      </c>
    </row>
    <row r="425" spans="1:30" ht="13.5" customHeight="1">
      <c r="A425" s="29"/>
      <c r="B425" s="55"/>
      <c r="C425" s="45" t="s">
        <v>88</v>
      </c>
      <c r="D425" s="45" t="s">
        <v>70</v>
      </c>
      <c r="E425" s="46">
        <v>1</v>
      </c>
      <c r="F425" s="54"/>
      <c r="G425" s="54"/>
      <c r="H425" s="54"/>
      <c r="I425" s="54"/>
      <c r="J425" s="54"/>
      <c r="K425" s="54"/>
      <c r="L425" s="47">
        <v>9050.33</v>
      </c>
      <c r="M425" s="48">
        <v>7622.42</v>
      </c>
      <c r="N425" s="47">
        <v>7121.4</v>
      </c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42">
        <f t="shared" si="57"/>
        <v>3</v>
      </c>
      <c r="AB425" s="43">
        <f t="shared" si="58"/>
        <v>7931.39</v>
      </c>
      <c r="AC425" s="43">
        <f t="shared" si="59"/>
        <v>7931.39</v>
      </c>
      <c r="AD425" s="44">
        <f t="shared" si="60"/>
        <v>12.619387617155455</v>
      </c>
    </row>
    <row r="426" spans="1:30" ht="13.5" customHeight="1">
      <c r="A426" s="29"/>
      <c r="B426" s="55"/>
      <c r="C426" s="45" t="s">
        <v>89</v>
      </c>
      <c r="D426" s="45" t="s">
        <v>70</v>
      </c>
      <c r="E426" s="46">
        <v>1</v>
      </c>
      <c r="F426" s="54"/>
      <c r="G426" s="54"/>
      <c r="H426" s="54"/>
      <c r="I426" s="54"/>
      <c r="J426" s="54"/>
      <c r="K426" s="54"/>
      <c r="L426" s="47">
        <v>14459.11</v>
      </c>
      <c r="M426" s="48">
        <v>12177.84</v>
      </c>
      <c r="N426" s="47">
        <v>11377.38</v>
      </c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42">
        <f t="shared" si="57"/>
        <v>3</v>
      </c>
      <c r="AB426" s="43">
        <f t="shared" si="58"/>
        <v>12671.45</v>
      </c>
      <c r="AC426" s="43">
        <f t="shared" si="59"/>
        <v>12671.45</v>
      </c>
      <c r="AD426" s="44">
        <f t="shared" si="60"/>
        <v>12.619405375170084</v>
      </c>
    </row>
    <row r="427" spans="1:30" ht="13.5" customHeight="1">
      <c r="A427" s="29"/>
      <c r="B427" s="55"/>
      <c r="C427" s="45" t="s">
        <v>90</v>
      </c>
      <c r="D427" s="45" t="s">
        <v>70</v>
      </c>
      <c r="E427" s="46">
        <v>1</v>
      </c>
      <c r="F427" s="54"/>
      <c r="G427" s="54"/>
      <c r="H427" s="54"/>
      <c r="I427" s="54"/>
      <c r="J427" s="54"/>
      <c r="K427" s="54"/>
      <c r="L427" s="47">
        <v>15128.51</v>
      </c>
      <c r="M427" s="48">
        <v>12741.62</v>
      </c>
      <c r="N427" s="47">
        <v>11904.11</v>
      </c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42">
        <f t="shared" si="57"/>
        <v>3</v>
      </c>
      <c r="AB427" s="43">
        <f t="shared" si="58"/>
        <v>13258.08</v>
      </c>
      <c r="AC427" s="43">
        <f t="shared" si="59"/>
        <v>13258.08</v>
      </c>
      <c r="AD427" s="44">
        <f t="shared" si="60"/>
        <v>12.619414419300353</v>
      </c>
    </row>
    <row r="428" spans="1:30" ht="13.5" customHeight="1">
      <c r="A428" s="29"/>
      <c r="B428" s="55"/>
      <c r="C428" s="45" t="s">
        <v>91</v>
      </c>
      <c r="D428" s="45" t="s">
        <v>70</v>
      </c>
      <c r="E428" s="46">
        <v>1</v>
      </c>
      <c r="F428" s="54"/>
      <c r="G428" s="54"/>
      <c r="H428" s="54"/>
      <c r="I428" s="54"/>
      <c r="J428" s="54"/>
      <c r="K428" s="54"/>
      <c r="L428" s="47">
        <v>449.29</v>
      </c>
      <c r="M428" s="48">
        <v>378.41</v>
      </c>
      <c r="N428" s="47">
        <v>353.53</v>
      </c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42">
        <f t="shared" si="57"/>
        <v>3</v>
      </c>
      <c r="AB428" s="43">
        <f t="shared" si="58"/>
        <v>393.75</v>
      </c>
      <c r="AC428" s="43">
        <f t="shared" si="59"/>
        <v>393.75</v>
      </c>
      <c r="AD428" s="44">
        <f t="shared" si="60"/>
        <v>12.618996702835709</v>
      </c>
    </row>
    <row r="429" spans="1:30" ht="13.5" customHeight="1">
      <c r="A429" s="29"/>
      <c r="B429" s="55"/>
      <c r="C429" s="45" t="s">
        <v>92</v>
      </c>
      <c r="D429" s="45" t="s">
        <v>70</v>
      </c>
      <c r="E429" s="46">
        <v>1</v>
      </c>
      <c r="F429" s="54"/>
      <c r="G429" s="54"/>
      <c r="H429" s="54"/>
      <c r="I429" s="54"/>
      <c r="J429" s="54"/>
      <c r="K429" s="54"/>
      <c r="L429" s="47">
        <v>565.02</v>
      </c>
      <c r="M429" s="48">
        <v>475.87</v>
      </c>
      <c r="N429" s="47">
        <v>444.59</v>
      </c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42">
        <f t="shared" si="57"/>
        <v>3</v>
      </c>
      <c r="AB429" s="43">
        <f t="shared" si="58"/>
        <v>495.16</v>
      </c>
      <c r="AC429" s="43">
        <f t="shared" si="59"/>
        <v>495.16</v>
      </c>
      <c r="AD429" s="44">
        <f t="shared" si="60"/>
        <v>12.620040693920814</v>
      </c>
    </row>
    <row r="430" spans="1:30" ht="13.5" customHeight="1">
      <c r="A430" s="29"/>
      <c r="B430" s="55"/>
      <c r="C430" s="45" t="s">
        <v>93</v>
      </c>
      <c r="D430" s="45" t="s">
        <v>70</v>
      </c>
      <c r="E430" s="46">
        <v>1</v>
      </c>
      <c r="F430" s="54"/>
      <c r="G430" s="54"/>
      <c r="H430" s="54"/>
      <c r="I430" s="54"/>
      <c r="J430" s="54"/>
      <c r="K430" s="54"/>
      <c r="L430" s="47">
        <v>612.67999999999995</v>
      </c>
      <c r="M430" s="48">
        <v>516.02</v>
      </c>
      <c r="N430" s="47">
        <v>482.09</v>
      </c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42">
        <f t="shared" si="57"/>
        <v>3</v>
      </c>
      <c r="AB430" s="43">
        <f t="shared" si="58"/>
        <v>536.93000000000006</v>
      </c>
      <c r="AC430" s="43">
        <f t="shared" si="59"/>
        <v>536.93000000000006</v>
      </c>
      <c r="AD430" s="44">
        <f t="shared" si="60"/>
        <v>12.619812815263023</v>
      </c>
    </row>
    <row r="431" spans="1:30" ht="13.5" customHeight="1">
      <c r="A431" s="29"/>
      <c r="B431" s="55"/>
      <c r="C431" s="45" t="s">
        <v>94</v>
      </c>
      <c r="D431" s="45" t="s">
        <v>70</v>
      </c>
      <c r="E431" s="46">
        <v>1</v>
      </c>
      <c r="F431" s="54"/>
      <c r="G431" s="54"/>
      <c r="H431" s="54"/>
      <c r="I431" s="54"/>
      <c r="J431" s="54"/>
      <c r="K431" s="54"/>
      <c r="L431" s="47">
        <v>673.94</v>
      </c>
      <c r="M431" s="48">
        <v>567.61</v>
      </c>
      <c r="N431" s="47">
        <v>530.29999999999995</v>
      </c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42">
        <f t="shared" si="57"/>
        <v>3</v>
      </c>
      <c r="AB431" s="43">
        <f t="shared" si="58"/>
        <v>590.62</v>
      </c>
      <c r="AC431" s="43">
        <f t="shared" si="59"/>
        <v>590.62</v>
      </c>
      <c r="AD431" s="44">
        <f t="shared" si="60"/>
        <v>12.619364814420717</v>
      </c>
    </row>
    <row r="432" spans="1:30" ht="13.5" customHeight="1">
      <c r="A432" s="29"/>
      <c r="B432" s="55"/>
      <c r="C432" s="45" t="s">
        <v>95</v>
      </c>
      <c r="D432" s="45" t="s">
        <v>70</v>
      </c>
      <c r="E432" s="46">
        <v>1</v>
      </c>
      <c r="F432" s="54"/>
      <c r="G432" s="54"/>
      <c r="H432" s="54"/>
      <c r="I432" s="54"/>
      <c r="J432" s="54"/>
      <c r="K432" s="54"/>
      <c r="L432" s="47">
        <v>803.28</v>
      </c>
      <c r="M432" s="48">
        <v>676.55</v>
      </c>
      <c r="N432" s="47">
        <v>632.08000000000004</v>
      </c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42">
        <f t="shared" si="57"/>
        <v>3</v>
      </c>
      <c r="AB432" s="43">
        <f t="shared" si="58"/>
        <v>703.97</v>
      </c>
      <c r="AC432" s="43">
        <f t="shared" si="59"/>
        <v>703.97</v>
      </c>
      <c r="AD432" s="44">
        <f t="shared" si="60"/>
        <v>12.618821950643461</v>
      </c>
    </row>
    <row r="433" spans="1:30" ht="13.5" customHeight="1">
      <c r="A433" s="29"/>
      <c r="B433" s="55"/>
      <c r="C433" s="45" t="s">
        <v>96</v>
      </c>
      <c r="D433" s="45" t="s">
        <v>70</v>
      </c>
      <c r="E433" s="46">
        <v>1</v>
      </c>
      <c r="F433" s="54"/>
      <c r="G433" s="54"/>
      <c r="H433" s="54"/>
      <c r="I433" s="54"/>
      <c r="J433" s="54"/>
      <c r="K433" s="54"/>
      <c r="L433" s="47">
        <v>878.17</v>
      </c>
      <c r="M433" s="48">
        <v>739.61</v>
      </c>
      <c r="N433" s="47">
        <v>691</v>
      </c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42">
        <f t="shared" si="57"/>
        <v>3</v>
      </c>
      <c r="AB433" s="43">
        <f t="shared" si="58"/>
        <v>769.6</v>
      </c>
      <c r="AC433" s="43">
        <f t="shared" si="59"/>
        <v>769.6</v>
      </c>
      <c r="AD433" s="44">
        <f t="shared" si="60"/>
        <v>12.619614888669</v>
      </c>
    </row>
    <row r="434" spans="1:30" ht="13.5" customHeight="1">
      <c r="A434" s="29"/>
      <c r="B434" s="55"/>
      <c r="C434" s="45" t="s">
        <v>97</v>
      </c>
      <c r="D434" s="45" t="s">
        <v>70</v>
      </c>
      <c r="E434" s="46">
        <v>1</v>
      </c>
      <c r="F434" s="54"/>
      <c r="G434" s="54"/>
      <c r="H434" s="54"/>
      <c r="I434" s="54"/>
      <c r="J434" s="54"/>
      <c r="K434" s="54"/>
      <c r="L434" s="47">
        <v>1150.46</v>
      </c>
      <c r="M434" s="48">
        <v>968.95</v>
      </c>
      <c r="N434" s="47">
        <v>905.26</v>
      </c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42">
        <f t="shared" si="57"/>
        <v>3</v>
      </c>
      <c r="AB434" s="43">
        <f t="shared" si="58"/>
        <v>1008.23</v>
      </c>
      <c r="AC434" s="43">
        <f t="shared" si="59"/>
        <v>1008.23</v>
      </c>
      <c r="AD434" s="44">
        <f t="shared" si="60"/>
        <v>12.619176845015234</v>
      </c>
    </row>
    <row r="435" spans="1:30" ht="13.5" customHeight="1">
      <c r="A435" s="29"/>
      <c r="B435" s="55"/>
      <c r="C435" s="45" t="s">
        <v>98</v>
      </c>
      <c r="D435" s="45" t="s">
        <v>70</v>
      </c>
      <c r="E435" s="46">
        <v>1</v>
      </c>
      <c r="F435" s="54"/>
      <c r="G435" s="54"/>
      <c r="H435" s="54"/>
      <c r="I435" s="54"/>
      <c r="J435" s="54"/>
      <c r="K435" s="54"/>
      <c r="L435" s="47">
        <v>1497.64</v>
      </c>
      <c r="M435" s="48">
        <v>1261.3499999999999</v>
      </c>
      <c r="N435" s="47">
        <v>1178.45</v>
      </c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42">
        <f t="shared" si="57"/>
        <v>3</v>
      </c>
      <c r="AB435" s="43">
        <f t="shared" si="58"/>
        <v>1312.48</v>
      </c>
      <c r="AC435" s="43">
        <f t="shared" si="59"/>
        <v>1312.48</v>
      </c>
      <c r="AD435" s="44">
        <f t="shared" si="60"/>
        <v>12.619155054584366</v>
      </c>
    </row>
    <row r="436" spans="1:30" ht="13.5" customHeight="1">
      <c r="A436" s="29"/>
      <c r="B436" s="55"/>
      <c r="C436" s="45" t="s">
        <v>99</v>
      </c>
      <c r="D436" s="45" t="s">
        <v>70</v>
      </c>
      <c r="E436" s="46">
        <v>1</v>
      </c>
      <c r="F436" s="54"/>
      <c r="G436" s="54"/>
      <c r="H436" s="54"/>
      <c r="I436" s="54"/>
      <c r="J436" s="54"/>
      <c r="K436" s="54"/>
      <c r="L436" s="47">
        <v>1946.94</v>
      </c>
      <c r="M436" s="48">
        <v>1639.76</v>
      </c>
      <c r="N436" s="47">
        <v>1531.98</v>
      </c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42">
        <f t="shared" si="57"/>
        <v>3</v>
      </c>
      <c r="AB436" s="43">
        <f t="shared" si="58"/>
        <v>1706.23</v>
      </c>
      <c r="AC436" s="43">
        <f t="shared" si="59"/>
        <v>1706.23</v>
      </c>
      <c r="AD436" s="44">
        <f t="shared" si="60"/>
        <v>12.619446107381677</v>
      </c>
    </row>
    <row r="437" spans="1:30" ht="13.5" customHeight="1">
      <c r="A437" s="29"/>
      <c r="B437" s="55"/>
      <c r="C437" s="45" t="s">
        <v>100</v>
      </c>
      <c r="D437" s="45" t="s">
        <v>70</v>
      </c>
      <c r="E437" s="46">
        <v>1</v>
      </c>
      <c r="F437" s="54"/>
      <c r="G437" s="54"/>
      <c r="H437" s="54"/>
      <c r="I437" s="54"/>
      <c r="J437" s="54"/>
      <c r="K437" s="54"/>
      <c r="L437" s="47">
        <v>2927.21</v>
      </c>
      <c r="M437" s="48">
        <v>2465.38</v>
      </c>
      <c r="N437" s="47">
        <v>2303.3200000000002</v>
      </c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42">
        <f t="shared" si="57"/>
        <v>3</v>
      </c>
      <c r="AB437" s="43">
        <f t="shared" si="58"/>
        <v>2565.31</v>
      </c>
      <c r="AC437" s="43">
        <f t="shared" si="59"/>
        <v>2565.31</v>
      </c>
      <c r="AD437" s="44">
        <f t="shared" si="60"/>
        <v>12.619351329629017</v>
      </c>
    </row>
    <row r="438" spans="1:30" ht="13.5" customHeight="1">
      <c r="A438" s="29"/>
      <c r="B438" s="55"/>
      <c r="C438" s="45" t="s">
        <v>101</v>
      </c>
      <c r="D438" s="45" t="s">
        <v>70</v>
      </c>
      <c r="E438" s="46">
        <v>1</v>
      </c>
      <c r="F438" s="54"/>
      <c r="G438" s="54"/>
      <c r="H438" s="54"/>
      <c r="I438" s="54"/>
      <c r="J438" s="54"/>
      <c r="K438" s="54"/>
      <c r="L438" s="47">
        <v>4390.83</v>
      </c>
      <c r="M438" s="48">
        <v>3698.07</v>
      </c>
      <c r="N438" s="47">
        <v>3454.99</v>
      </c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42">
        <f t="shared" si="57"/>
        <v>3</v>
      </c>
      <c r="AB438" s="43">
        <f t="shared" si="58"/>
        <v>3847.9700000000003</v>
      </c>
      <c r="AC438" s="43">
        <f t="shared" si="59"/>
        <v>3847.9700000000003</v>
      </c>
      <c r="AD438" s="44">
        <f t="shared" si="60"/>
        <v>12.619447673031742</v>
      </c>
    </row>
    <row r="439" spans="1:30" ht="13.5" customHeight="1">
      <c r="A439" s="29"/>
      <c r="B439" s="55"/>
      <c r="C439" s="45" t="s">
        <v>102</v>
      </c>
      <c r="D439" s="45" t="s">
        <v>70</v>
      </c>
      <c r="E439" s="46">
        <v>1</v>
      </c>
      <c r="F439" s="54"/>
      <c r="G439" s="54"/>
      <c r="H439" s="54"/>
      <c r="I439" s="54"/>
      <c r="J439" s="54"/>
      <c r="K439" s="54"/>
      <c r="L439" s="47">
        <v>6586.92</v>
      </c>
      <c r="M439" s="48">
        <v>5547.68</v>
      </c>
      <c r="N439" s="47">
        <v>5183.03</v>
      </c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42">
        <f t="shared" si="57"/>
        <v>3</v>
      </c>
      <c r="AB439" s="43">
        <f t="shared" si="58"/>
        <v>5772.55</v>
      </c>
      <c r="AC439" s="43">
        <f t="shared" si="59"/>
        <v>5772.55</v>
      </c>
      <c r="AD439" s="44">
        <f t="shared" si="60"/>
        <v>12.619325553941987</v>
      </c>
    </row>
    <row r="440" spans="1:30" ht="13.5" customHeight="1">
      <c r="A440" s="29"/>
      <c r="B440" s="55"/>
      <c r="C440" s="45" t="s">
        <v>103</v>
      </c>
      <c r="D440" s="45" t="s">
        <v>70</v>
      </c>
      <c r="E440" s="46">
        <v>1</v>
      </c>
      <c r="F440" s="54"/>
      <c r="G440" s="54"/>
      <c r="H440" s="54"/>
      <c r="I440" s="54"/>
      <c r="J440" s="54"/>
      <c r="K440" s="54"/>
      <c r="L440" s="47">
        <v>7698.14</v>
      </c>
      <c r="M440" s="48">
        <v>6483.57</v>
      </c>
      <c r="N440" s="47">
        <v>6057.41</v>
      </c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42">
        <f t="shared" si="57"/>
        <v>3</v>
      </c>
      <c r="AB440" s="43">
        <f t="shared" si="58"/>
        <v>6746.38</v>
      </c>
      <c r="AC440" s="43">
        <f t="shared" si="59"/>
        <v>6746.38</v>
      </c>
      <c r="AD440" s="44">
        <f t="shared" si="60"/>
        <v>12.619369925981557</v>
      </c>
    </row>
    <row r="441" spans="1:30" ht="13.5" customHeight="1">
      <c r="A441" s="29"/>
      <c r="B441" s="55"/>
      <c r="C441" s="45" t="s">
        <v>104</v>
      </c>
      <c r="D441" s="45" t="s">
        <v>70</v>
      </c>
      <c r="E441" s="46">
        <v>1</v>
      </c>
      <c r="F441" s="54"/>
      <c r="G441" s="54"/>
      <c r="H441" s="54"/>
      <c r="I441" s="54"/>
      <c r="J441" s="54"/>
      <c r="K441" s="54"/>
      <c r="L441" s="47">
        <v>9907.17</v>
      </c>
      <c r="M441" s="48">
        <v>8344.07</v>
      </c>
      <c r="N441" s="47">
        <v>7795.61</v>
      </c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42">
        <f t="shared" si="57"/>
        <v>3</v>
      </c>
      <c r="AB441" s="43">
        <f t="shared" si="58"/>
        <v>8682.2900000000009</v>
      </c>
      <c r="AC441" s="43">
        <f t="shared" si="59"/>
        <v>8682.2900000000009</v>
      </c>
      <c r="AD441" s="44">
        <f t="shared" si="60"/>
        <v>12.619438453069012</v>
      </c>
    </row>
    <row r="442" spans="1:30" ht="13.5" customHeight="1">
      <c r="A442" s="29"/>
      <c r="B442" s="55"/>
      <c r="C442" s="45" t="s">
        <v>105</v>
      </c>
      <c r="D442" s="45" t="s">
        <v>70</v>
      </c>
      <c r="E442" s="46">
        <v>1</v>
      </c>
      <c r="F442" s="54"/>
      <c r="G442" s="54"/>
      <c r="H442" s="54"/>
      <c r="I442" s="54"/>
      <c r="J442" s="54"/>
      <c r="K442" s="54"/>
      <c r="L442" s="47">
        <v>12450.9</v>
      </c>
      <c r="M442" s="48">
        <v>10486.47</v>
      </c>
      <c r="N442" s="47">
        <v>9797.19</v>
      </c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42">
        <f t="shared" si="57"/>
        <v>3</v>
      </c>
      <c r="AB442" s="43">
        <f t="shared" si="58"/>
        <v>10911.52</v>
      </c>
      <c r="AC442" s="43">
        <f t="shared" si="59"/>
        <v>10911.52</v>
      </c>
      <c r="AD442" s="44">
        <f t="shared" si="60"/>
        <v>12.619409875520482</v>
      </c>
    </row>
    <row r="443" spans="1:30" ht="13.5" customHeight="1">
      <c r="A443" s="29"/>
      <c r="B443" s="55"/>
      <c r="C443" s="45" t="s">
        <v>106</v>
      </c>
      <c r="D443" s="45" t="s">
        <v>70</v>
      </c>
      <c r="E443" s="46">
        <v>1</v>
      </c>
      <c r="F443" s="54"/>
      <c r="G443" s="54"/>
      <c r="H443" s="54"/>
      <c r="I443" s="54"/>
      <c r="J443" s="54"/>
      <c r="K443" s="54"/>
      <c r="L443" s="47">
        <v>16467.32</v>
      </c>
      <c r="M443" s="48">
        <v>13869.2</v>
      </c>
      <c r="N443" s="47">
        <v>12957.57</v>
      </c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42">
        <f t="shared" si="57"/>
        <v>3</v>
      </c>
      <c r="AB443" s="43">
        <f t="shared" si="58"/>
        <v>14431.37</v>
      </c>
      <c r="AC443" s="43">
        <f t="shared" si="59"/>
        <v>14431.37</v>
      </c>
      <c r="AD443" s="44">
        <f t="shared" si="60"/>
        <v>12.61942141179277</v>
      </c>
    </row>
    <row r="444" spans="1:30" ht="13.5" customHeight="1">
      <c r="A444" s="29"/>
      <c r="B444" s="55"/>
      <c r="C444" s="45" t="s">
        <v>107</v>
      </c>
      <c r="D444" s="45" t="s">
        <v>70</v>
      </c>
      <c r="E444" s="46">
        <v>1</v>
      </c>
      <c r="F444" s="54"/>
      <c r="G444" s="54"/>
      <c r="H444" s="54"/>
      <c r="I444" s="54"/>
      <c r="J444" s="54"/>
      <c r="K444" s="54"/>
      <c r="L444" s="47">
        <v>17404.48</v>
      </c>
      <c r="M444" s="48">
        <v>14658.51</v>
      </c>
      <c r="N444" s="47">
        <v>13695</v>
      </c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42">
        <f t="shared" si="57"/>
        <v>3</v>
      </c>
      <c r="AB444" s="43">
        <f t="shared" si="58"/>
        <v>15252.67</v>
      </c>
      <c r="AC444" s="43">
        <f t="shared" si="59"/>
        <v>15252.67</v>
      </c>
      <c r="AD444" s="44">
        <f t="shared" si="60"/>
        <v>12.619377224735171</v>
      </c>
    </row>
    <row r="445" spans="1:30" ht="13.5" customHeight="1">
      <c r="A445" s="29"/>
      <c r="B445" s="55"/>
      <c r="C445" s="45" t="s">
        <v>108</v>
      </c>
      <c r="D445" s="45" t="s">
        <v>70</v>
      </c>
      <c r="E445" s="46">
        <v>1</v>
      </c>
      <c r="F445" s="54"/>
      <c r="G445" s="54"/>
      <c r="H445" s="54"/>
      <c r="I445" s="54"/>
      <c r="J445" s="54"/>
      <c r="K445" s="54"/>
      <c r="L445" s="47">
        <v>19412.689999999999</v>
      </c>
      <c r="M445" s="48">
        <v>16349.87</v>
      </c>
      <c r="N445" s="47">
        <v>15275.19</v>
      </c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42">
        <f t="shared" si="57"/>
        <v>3</v>
      </c>
      <c r="AB445" s="43">
        <f t="shared" si="58"/>
        <v>17012.59</v>
      </c>
      <c r="AC445" s="43">
        <f t="shared" si="59"/>
        <v>17012.59</v>
      </c>
      <c r="AD445" s="44">
        <f t="shared" si="60"/>
        <v>12.61939374034036</v>
      </c>
    </row>
    <row r="446" spans="1:30" ht="13.5" customHeight="1">
      <c r="A446" s="29"/>
      <c r="B446" s="55"/>
      <c r="C446" s="45" t="s">
        <v>109</v>
      </c>
      <c r="D446" s="45" t="s">
        <v>110</v>
      </c>
      <c r="E446" s="46">
        <v>1</v>
      </c>
      <c r="F446" s="54"/>
      <c r="G446" s="54"/>
      <c r="H446" s="54"/>
      <c r="I446" s="54"/>
      <c r="J446" s="54"/>
      <c r="K446" s="54"/>
      <c r="L446" s="47">
        <v>5432.38</v>
      </c>
      <c r="M446" s="48">
        <v>4575.29</v>
      </c>
      <c r="N446" s="47">
        <v>4274.5600000000004</v>
      </c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42">
        <f t="shared" si="57"/>
        <v>3</v>
      </c>
      <c r="AB446" s="43">
        <f t="shared" si="58"/>
        <v>4760.75</v>
      </c>
      <c r="AC446" s="43">
        <f t="shared" si="59"/>
        <v>4760.75</v>
      </c>
      <c r="AD446" s="44">
        <f t="shared" si="60"/>
        <v>12.619350775571267</v>
      </c>
    </row>
    <row r="447" spans="1:30" ht="13.5" customHeight="1">
      <c r="A447" s="29"/>
      <c r="B447" s="55"/>
      <c r="C447" s="45" t="s">
        <v>111</v>
      </c>
      <c r="D447" s="45" t="s">
        <v>110</v>
      </c>
      <c r="E447" s="46">
        <v>1</v>
      </c>
      <c r="F447" s="54"/>
      <c r="G447" s="54"/>
      <c r="H447" s="54"/>
      <c r="I447" s="54"/>
      <c r="J447" s="54"/>
      <c r="K447" s="54"/>
      <c r="L447" s="47">
        <v>8591.06</v>
      </c>
      <c r="M447" s="48">
        <v>7235.61</v>
      </c>
      <c r="N447" s="47">
        <v>6760.01</v>
      </c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42">
        <f t="shared" si="57"/>
        <v>3</v>
      </c>
      <c r="AB447" s="43">
        <f t="shared" si="58"/>
        <v>7528.9000000000005</v>
      </c>
      <c r="AC447" s="43">
        <f t="shared" si="59"/>
        <v>7528.9000000000005</v>
      </c>
      <c r="AD447" s="44">
        <f t="shared" si="60"/>
        <v>12.619424729303979</v>
      </c>
    </row>
    <row r="448" spans="1:30" ht="13.5" customHeight="1">
      <c r="A448" s="29"/>
      <c r="B448" s="55"/>
      <c r="C448" s="45" t="s">
        <v>112</v>
      </c>
      <c r="D448" s="45" t="s">
        <v>110</v>
      </c>
      <c r="E448" s="46">
        <v>1</v>
      </c>
      <c r="F448" s="54"/>
      <c r="G448" s="54"/>
      <c r="H448" s="54"/>
      <c r="I448" s="54"/>
      <c r="J448" s="54"/>
      <c r="K448" s="54"/>
      <c r="L448" s="47">
        <v>13478.83</v>
      </c>
      <c r="M448" s="48">
        <v>11352.22</v>
      </c>
      <c r="N448" s="47">
        <v>10606.04</v>
      </c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42">
        <f t="shared" si="57"/>
        <v>3</v>
      </c>
      <c r="AB448" s="43">
        <f t="shared" si="58"/>
        <v>11812.37</v>
      </c>
      <c r="AC448" s="43">
        <f t="shared" si="59"/>
        <v>11812.37</v>
      </c>
      <c r="AD448" s="44">
        <f t="shared" si="60"/>
        <v>12.619375675117647</v>
      </c>
    </row>
    <row r="449" spans="1:30" ht="13.5" customHeight="1">
      <c r="A449" s="29"/>
      <c r="B449" s="55"/>
      <c r="C449" s="45" t="s">
        <v>113</v>
      </c>
      <c r="D449" s="45" t="s">
        <v>110</v>
      </c>
      <c r="E449" s="46">
        <v>1</v>
      </c>
      <c r="F449" s="54"/>
      <c r="G449" s="54"/>
      <c r="H449" s="54"/>
      <c r="I449" s="54"/>
      <c r="J449" s="54"/>
      <c r="K449" s="54"/>
      <c r="L449" s="47">
        <v>14431.88</v>
      </c>
      <c r="M449" s="48">
        <v>12154.9</v>
      </c>
      <c r="N449" s="47">
        <v>11355.95</v>
      </c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42">
        <f t="shared" si="57"/>
        <v>3</v>
      </c>
      <c r="AB449" s="43">
        <f t="shared" si="58"/>
        <v>12647.58</v>
      </c>
      <c r="AC449" s="43">
        <f t="shared" si="59"/>
        <v>12647.58</v>
      </c>
      <c r="AD449" s="44">
        <f t="shared" si="60"/>
        <v>12.61943115567585</v>
      </c>
    </row>
    <row r="450" spans="1:30" ht="13.5" customHeight="1">
      <c r="A450" s="29"/>
      <c r="B450" s="55"/>
      <c r="C450" s="45" t="s">
        <v>114</v>
      </c>
      <c r="D450" s="45" t="s">
        <v>110</v>
      </c>
      <c r="E450" s="46">
        <v>1</v>
      </c>
      <c r="F450" s="54"/>
      <c r="G450" s="54"/>
      <c r="H450" s="54"/>
      <c r="I450" s="54"/>
      <c r="J450" s="54"/>
      <c r="K450" s="54"/>
      <c r="L450" s="47">
        <v>17386.32</v>
      </c>
      <c r="M450" s="48">
        <v>14643.21</v>
      </c>
      <c r="N450" s="47">
        <v>13680.71</v>
      </c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42">
        <f t="shared" si="57"/>
        <v>3</v>
      </c>
      <c r="AB450" s="43">
        <f t="shared" si="58"/>
        <v>15236.75</v>
      </c>
      <c r="AC450" s="43">
        <f t="shared" si="59"/>
        <v>15236.75</v>
      </c>
      <c r="AD450" s="44">
        <f t="shared" si="60"/>
        <v>12.619388131147524</v>
      </c>
    </row>
    <row r="451" spans="1:30" ht="13.5" customHeight="1">
      <c r="A451" s="29"/>
      <c r="B451" s="55"/>
      <c r="C451" s="45" t="s">
        <v>115</v>
      </c>
      <c r="D451" s="45" t="s">
        <v>110</v>
      </c>
      <c r="E451" s="46">
        <v>1</v>
      </c>
      <c r="F451" s="54"/>
      <c r="G451" s="54"/>
      <c r="H451" s="54"/>
      <c r="I451" s="54"/>
      <c r="J451" s="54"/>
      <c r="K451" s="54"/>
      <c r="L451" s="47">
        <v>22192.41</v>
      </c>
      <c r="M451" s="48">
        <v>18691.03</v>
      </c>
      <c r="N451" s="47">
        <v>17462.46</v>
      </c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42">
        <f t="shared" si="57"/>
        <v>3</v>
      </c>
      <c r="AB451" s="43">
        <f t="shared" si="58"/>
        <v>19448.64</v>
      </c>
      <c r="AC451" s="43">
        <f t="shared" si="59"/>
        <v>19448.64</v>
      </c>
      <c r="AD451" s="44">
        <f t="shared" si="60"/>
        <v>12.619381292768816</v>
      </c>
    </row>
    <row r="452" spans="1:30" ht="13.5" customHeight="1">
      <c r="A452" s="29"/>
      <c r="B452" s="55"/>
      <c r="C452" s="45" t="s">
        <v>116</v>
      </c>
      <c r="D452" s="45" t="s">
        <v>110</v>
      </c>
      <c r="E452" s="46">
        <v>1</v>
      </c>
      <c r="F452" s="54"/>
      <c r="G452" s="54"/>
      <c r="H452" s="54"/>
      <c r="I452" s="54"/>
      <c r="J452" s="54"/>
      <c r="K452" s="54"/>
      <c r="L452" s="47">
        <v>5298.99</v>
      </c>
      <c r="M452" s="48">
        <v>4462.95</v>
      </c>
      <c r="N452" s="47">
        <v>4169.6000000000004</v>
      </c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42">
        <f t="shared" si="57"/>
        <v>3</v>
      </c>
      <c r="AB452" s="43">
        <f t="shared" ref="AB452:AB483" si="61">CEILING(SUM(K452:Z452)/COUNTIF(K452:Z452,"&gt;0"),0.01)</f>
        <v>4643.8500000000004</v>
      </c>
      <c r="AC452" s="43">
        <f t="shared" ref="AC452:AC483" si="62">AB452*E452</f>
        <v>4643.8500000000004</v>
      </c>
      <c r="AD452" s="44">
        <f t="shared" ref="AD452:AD483" si="63">STDEV(K452:Z452)/AB452*100</f>
        <v>12.619338731585941</v>
      </c>
    </row>
    <row r="453" spans="1:30" ht="13.5" customHeight="1">
      <c r="A453" s="29"/>
      <c r="B453" s="55"/>
      <c r="C453" s="45" t="s">
        <v>117</v>
      </c>
      <c r="D453" s="45" t="s">
        <v>110</v>
      </c>
      <c r="E453" s="46">
        <v>1</v>
      </c>
      <c r="F453" s="54"/>
      <c r="G453" s="54"/>
      <c r="H453" s="54"/>
      <c r="I453" s="54"/>
      <c r="J453" s="54"/>
      <c r="K453" s="54"/>
      <c r="L453" s="47">
        <v>6970.9</v>
      </c>
      <c r="M453" s="48">
        <v>5871.07</v>
      </c>
      <c r="N453" s="47">
        <v>5485.16</v>
      </c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42">
        <f t="shared" si="57"/>
        <v>3</v>
      </c>
      <c r="AB453" s="43">
        <f t="shared" si="61"/>
        <v>6109.05</v>
      </c>
      <c r="AC453" s="43">
        <f t="shared" si="62"/>
        <v>6109.05</v>
      </c>
      <c r="AD453" s="44">
        <f t="shared" si="63"/>
        <v>12.61943460131733</v>
      </c>
    </row>
    <row r="454" spans="1:30" ht="13.5" customHeight="1">
      <c r="A454" s="29"/>
      <c r="B454" s="55"/>
      <c r="C454" s="45" t="s">
        <v>118</v>
      </c>
      <c r="D454" s="45" t="s">
        <v>110</v>
      </c>
      <c r="E454" s="46">
        <v>1</v>
      </c>
      <c r="F454" s="54"/>
      <c r="G454" s="54"/>
      <c r="H454" s="54"/>
      <c r="I454" s="54"/>
      <c r="J454" s="54"/>
      <c r="K454" s="54"/>
      <c r="L454" s="47">
        <v>10964.82</v>
      </c>
      <c r="M454" s="48">
        <v>9234.86</v>
      </c>
      <c r="N454" s="47">
        <v>8627.85</v>
      </c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42">
        <f t="shared" si="57"/>
        <v>3</v>
      </c>
      <c r="AB454" s="43">
        <f t="shared" si="61"/>
        <v>9609.18</v>
      </c>
      <c r="AC454" s="43">
        <f t="shared" si="62"/>
        <v>9609.18</v>
      </c>
      <c r="AD454" s="44">
        <f t="shared" si="63"/>
        <v>12.61936810964602</v>
      </c>
    </row>
    <row r="455" spans="1:30" ht="13.5" customHeight="1">
      <c r="A455" s="29"/>
      <c r="B455" s="55"/>
      <c r="C455" s="45" t="s">
        <v>119</v>
      </c>
      <c r="D455" s="45" t="s">
        <v>110</v>
      </c>
      <c r="E455" s="46">
        <v>1</v>
      </c>
      <c r="F455" s="54"/>
      <c r="G455" s="54"/>
      <c r="H455" s="54"/>
      <c r="I455" s="54"/>
      <c r="J455" s="54"/>
      <c r="K455" s="54"/>
      <c r="L455" s="47">
        <v>15449.82</v>
      </c>
      <c r="M455" s="48">
        <v>13012.24</v>
      </c>
      <c r="N455" s="47">
        <v>12156.94</v>
      </c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42">
        <f t="shared" si="57"/>
        <v>3</v>
      </c>
      <c r="AB455" s="43">
        <f t="shared" si="61"/>
        <v>13539.67</v>
      </c>
      <c r="AC455" s="43">
        <f t="shared" si="62"/>
        <v>13539.67</v>
      </c>
      <c r="AD455" s="44">
        <f t="shared" si="63"/>
        <v>12.619397953627946</v>
      </c>
    </row>
    <row r="456" spans="1:30" ht="13.5" customHeight="1">
      <c r="A456" s="29"/>
      <c r="B456" s="55"/>
      <c r="C456" s="45" t="s">
        <v>120</v>
      </c>
      <c r="D456" s="45" t="s">
        <v>110</v>
      </c>
      <c r="E456" s="46">
        <v>1</v>
      </c>
      <c r="F456" s="54"/>
      <c r="G456" s="54"/>
      <c r="H456" s="54"/>
      <c r="I456" s="54"/>
      <c r="J456" s="54"/>
      <c r="K456" s="54"/>
      <c r="L456" s="47">
        <v>22259</v>
      </c>
      <c r="M456" s="48">
        <v>18747.099999999999</v>
      </c>
      <c r="N456" s="47">
        <v>17514.849999999999</v>
      </c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42">
        <f t="shared" si="57"/>
        <v>3</v>
      </c>
      <c r="AB456" s="43">
        <f t="shared" si="61"/>
        <v>19506.990000000002</v>
      </c>
      <c r="AC456" s="43">
        <f t="shared" si="62"/>
        <v>19506.990000000002</v>
      </c>
      <c r="AD456" s="44">
        <f t="shared" si="63"/>
        <v>12.619412256087925</v>
      </c>
    </row>
    <row r="457" spans="1:30" ht="13.5" customHeight="1">
      <c r="A457" s="29"/>
      <c r="B457" s="55"/>
      <c r="C457" s="45" t="s">
        <v>121</v>
      </c>
      <c r="D457" s="45" t="s">
        <v>110</v>
      </c>
      <c r="E457" s="46">
        <v>1</v>
      </c>
      <c r="F457" s="54"/>
      <c r="G457" s="54"/>
      <c r="H457" s="54"/>
      <c r="I457" s="54"/>
      <c r="J457" s="54"/>
      <c r="K457" s="54"/>
      <c r="L457" s="47">
        <v>27777.55</v>
      </c>
      <c r="M457" s="48">
        <v>23394.97</v>
      </c>
      <c r="N457" s="47">
        <v>21857.22</v>
      </c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42">
        <f t="shared" si="57"/>
        <v>3</v>
      </c>
      <c r="AB457" s="43">
        <f t="shared" si="61"/>
        <v>24343.25</v>
      </c>
      <c r="AC457" s="43">
        <f t="shared" si="62"/>
        <v>24343.25</v>
      </c>
      <c r="AD457" s="44">
        <f t="shared" si="63"/>
        <v>12.619390492214706</v>
      </c>
    </row>
    <row r="458" spans="1:30" ht="13.5" customHeight="1">
      <c r="A458" s="29"/>
      <c r="B458" s="55"/>
      <c r="C458" s="45" t="s">
        <v>122</v>
      </c>
      <c r="D458" s="45" t="s">
        <v>110</v>
      </c>
      <c r="E458" s="46">
        <v>1</v>
      </c>
      <c r="F458" s="54"/>
      <c r="G458" s="54"/>
      <c r="H458" s="54"/>
      <c r="I458" s="54"/>
      <c r="J458" s="54"/>
      <c r="K458" s="54"/>
      <c r="L458" s="47">
        <v>2968.07</v>
      </c>
      <c r="M458" s="48">
        <v>2499.7800000000002</v>
      </c>
      <c r="N458" s="47">
        <v>2335.4699999999998</v>
      </c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42">
        <f t="shared" si="57"/>
        <v>3</v>
      </c>
      <c r="AB458" s="43">
        <f t="shared" si="61"/>
        <v>2601.11</v>
      </c>
      <c r="AC458" s="43">
        <f t="shared" si="62"/>
        <v>2601.11</v>
      </c>
      <c r="AD458" s="44">
        <f t="shared" si="63"/>
        <v>12.619492201708566</v>
      </c>
    </row>
    <row r="459" spans="1:30" ht="13.5" customHeight="1">
      <c r="A459" s="29"/>
      <c r="B459" s="55"/>
      <c r="C459" s="45" t="s">
        <v>123</v>
      </c>
      <c r="D459" s="45" t="s">
        <v>110</v>
      </c>
      <c r="E459" s="46">
        <v>1</v>
      </c>
      <c r="F459" s="54"/>
      <c r="G459" s="54"/>
      <c r="H459" s="54"/>
      <c r="I459" s="54"/>
      <c r="J459" s="54"/>
      <c r="K459" s="54"/>
      <c r="L459" s="47">
        <v>4727.1099999999997</v>
      </c>
      <c r="M459" s="48">
        <v>3981.3</v>
      </c>
      <c r="N459" s="47">
        <v>3719.61</v>
      </c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42">
        <f t="shared" si="57"/>
        <v>3</v>
      </c>
      <c r="AB459" s="43">
        <f t="shared" si="61"/>
        <v>4142.68</v>
      </c>
      <c r="AC459" s="43">
        <f t="shared" si="62"/>
        <v>4142.68</v>
      </c>
      <c r="AD459" s="44">
        <f t="shared" si="63"/>
        <v>12.619278255685648</v>
      </c>
    </row>
    <row r="460" spans="1:30" ht="13.5" customHeight="1">
      <c r="A460" s="29"/>
      <c r="B460" s="55"/>
      <c r="C460" s="45" t="s">
        <v>124</v>
      </c>
      <c r="D460" s="45" t="s">
        <v>110</v>
      </c>
      <c r="E460" s="46">
        <v>1</v>
      </c>
      <c r="F460" s="54"/>
      <c r="G460" s="54"/>
      <c r="H460" s="54"/>
      <c r="I460" s="54"/>
      <c r="J460" s="54"/>
      <c r="K460" s="54"/>
      <c r="L460" s="47">
        <v>6039.6</v>
      </c>
      <c r="M460" s="48">
        <v>5086.71</v>
      </c>
      <c r="N460" s="47">
        <v>4752.3599999999997</v>
      </c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42">
        <f t="shared" si="57"/>
        <v>3</v>
      </c>
      <c r="AB460" s="43">
        <f t="shared" si="61"/>
        <v>5292.89</v>
      </c>
      <c r="AC460" s="43">
        <f t="shared" si="62"/>
        <v>5292.89</v>
      </c>
      <c r="AD460" s="44">
        <f t="shared" si="63"/>
        <v>12.619365780532348</v>
      </c>
    </row>
    <row r="461" spans="1:30" ht="13.5" customHeight="1">
      <c r="A461" s="29"/>
      <c r="B461" s="55"/>
      <c r="C461" s="45" t="s">
        <v>125</v>
      </c>
      <c r="D461" s="45" t="s">
        <v>110</v>
      </c>
      <c r="E461" s="46">
        <v>1</v>
      </c>
      <c r="F461" s="54"/>
      <c r="G461" s="54"/>
      <c r="H461" s="54"/>
      <c r="I461" s="54"/>
      <c r="J461" s="54"/>
      <c r="K461" s="54"/>
      <c r="L461" s="47">
        <v>10020.629999999999</v>
      </c>
      <c r="M461" s="48">
        <v>8439.6299999999992</v>
      </c>
      <c r="N461" s="47">
        <v>7884.89</v>
      </c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42">
        <f t="shared" si="57"/>
        <v>3</v>
      </c>
      <c r="AB461" s="43">
        <f t="shared" si="61"/>
        <v>8781.7199999999993</v>
      </c>
      <c r="AC461" s="43">
        <f t="shared" si="62"/>
        <v>8781.7199999999993</v>
      </c>
      <c r="AD461" s="44">
        <f t="shared" si="63"/>
        <v>12.619429461353743</v>
      </c>
    </row>
    <row r="462" spans="1:30" ht="13.5" customHeight="1">
      <c r="A462" s="29"/>
      <c r="B462" s="55"/>
      <c r="C462" s="45" t="s">
        <v>126</v>
      </c>
      <c r="D462" s="45" t="s">
        <v>110</v>
      </c>
      <c r="E462" s="46">
        <v>1</v>
      </c>
      <c r="F462" s="54"/>
      <c r="G462" s="54"/>
      <c r="H462" s="54"/>
      <c r="I462" s="54"/>
      <c r="J462" s="54"/>
      <c r="K462" s="54"/>
      <c r="L462" s="47">
        <v>10374.620000000001</v>
      </c>
      <c r="M462" s="48">
        <v>8737.77</v>
      </c>
      <c r="N462" s="47">
        <v>8163.43</v>
      </c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42">
        <f t="shared" si="57"/>
        <v>3</v>
      </c>
      <c r="AB462" s="43">
        <f t="shared" si="61"/>
        <v>9091.94</v>
      </c>
      <c r="AC462" s="43">
        <f t="shared" si="62"/>
        <v>9091.94</v>
      </c>
      <c r="AD462" s="44">
        <f t="shared" si="63"/>
        <v>12.619445670830507</v>
      </c>
    </row>
    <row r="463" spans="1:30" ht="13.5" customHeight="1">
      <c r="A463" s="29"/>
      <c r="B463" s="55"/>
      <c r="C463" s="45" t="s">
        <v>127</v>
      </c>
      <c r="D463" s="45" t="s">
        <v>110</v>
      </c>
      <c r="E463" s="46">
        <v>1</v>
      </c>
      <c r="F463" s="54"/>
      <c r="G463" s="54"/>
      <c r="H463" s="54"/>
      <c r="I463" s="54"/>
      <c r="J463" s="54"/>
      <c r="K463" s="54"/>
      <c r="L463" s="47">
        <v>14704.17</v>
      </c>
      <c r="M463" s="48">
        <v>12384.24</v>
      </c>
      <c r="N463" s="47">
        <v>11570.21</v>
      </c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42">
        <f t="shared" si="57"/>
        <v>3</v>
      </c>
      <c r="AB463" s="43">
        <f t="shared" si="61"/>
        <v>12886.210000000001</v>
      </c>
      <c r="AC463" s="43">
        <f t="shared" si="62"/>
        <v>12886.210000000001</v>
      </c>
      <c r="AD463" s="44">
        <f t="shared" si="63"/>
        <v>12.619400285587409</v>
      </c>
    </row>
    <row r="464" spans="1:30" ht="13.5" customHeight="1">
      <c r="A464" s="29"/>
      <c r="B464" s="55"/>
      <c r="C464" s="45" t="s">
        <v>128</v>
      </c>
      <c r="D464" s="45" t="s">
        <v>110</v>
      </c>
      <c r="E464" s="46">
        <v>1</v>
      </c>
      <c r="F464" s="54"/>
      <c r="G464" s="54"/>
      <c r="H464" s="54"/>
      <c r="I464" s="54"/>
      <c r="J464" s="54"/>
      <c r="K464" s="54"/>
      <c r="L464" s="47">
        <v>18475.53</v>
      </c>
      <c r="M464" s="48">
        <v>15560.57</v>
      </c>
      <c r="N464" s="47">
        <v>14537.77</v>
      </c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42">
        <f t="shared" si="57"/>
        <v>3</v>
      </c>
      <c r="AB464" s="43">
        <f t="shared" si="61"/>
        <v>16191.29</v>
      </c>
      <c r="AC464" s="43">
        <f t="shared" si="62"/>
        <v>16191.29</v>
      </c>
      <c r="AD464" s="44">
        <f t="shared" si="63"/>
        <v>12.619399439091749</v>
      </c>
    </row>
    <row r="465" spans="1:30" ht="13.5" customHeight="1">
      <c r="A465" s="29"/>
      <c r="B465" s="55"/>
      <c r="C465" s="45" t="s">
        <v>129</v>
      </c>
      <c r="D465" s="45" t="s">
        <v>110</v>
      </c>
      <c r="E465" s="46">
        <v>1</v>
      </c>
      <c r="F465" s="54"/>
      <c r="G465" s="54"/>
      <c r="H465" s="54"/>
      <c r="I465" s="54"/>
      <c r="J465" s="54"/>
      <c r="K465" s="54"/>
      <c r="L465" s="47">
        <v>18609.41</v>
      </c>
      <c r="M465" s="48">
        <v>15673.32</v>
      </c>
      <c r="N465" s="47">
        <v>14643.11</v>
      </c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42">
        <f t="shared" si="57"/>
        <v>3</v>
      </c>
      <c r="AB465" s="43">
        <f t="shared" si="61"/>
        <v>16308.62</v>
      </c>
      <c r="AC465" s="43">
        <f t="shared" si="62"/>
        <v>16308.62</v>
      </c>
      <c r="AD465" s="44">
        <f t="shared" si="63"/>
        <v>12.619418421995427</v>
      </c>
    </row>
    <row r="466" spans="1:30" ht="13.5" customHeight="1">
      <c r="A466" s="29"/>
      <c r="B466" s="55"/>
      <c r="C466" s="45" t="s">
        <v>130</v>
      </c>
      <c r="D466" s="45" t="s">
        <v>110</v>
      </c>
      <c r="E466" s="46">
        <v>1</v>
      </c>
      <c r="F466" s="54"/>
      <c r="G466" s="54"/>
      <c r="H466" s="54"/>
      <c r="I466" s="54"/>
      <c r="J466" s="54"/>
      <c r="K466" s="54"/>
      <c r="L466" s="47">
        <v>27445.53</v>
      </c>
      <c r="M466" s="48">
        <v>23115.34</v>
      </c>
      <c r="N466" s="47">
        <v>21595.96</v>
      </c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42">
        <f t="shared" si="57"/>
        <v>3</v>
      </c>
      <c r="AB466" s="43">
        <f t="shared" si="61"/>
        <v>24052.28</v>
      </c>
      <c r="AC466" s="43">
        <f t="shared" si="62"/>
        <v>24052.28</v>
      </c>
      <c r="AD466" s="44">
        <f t="shared" si="63"/>
        <v>12.619394313060559</v>
      </c>
    </row>
    <row r="467" spans="1:30" ht="13.5" customHeight="1">
      <c r="A467" s="29"/>
      <c r="B467" s="55"/>
      <c r="C467" s="45" t="s">
        <v>131</v>
      </c>
      <c r="D467" s="45" t="s">
        <v>110</v>
      </c>
      <c r="E467" s="46">
        <v>1</v>
      </c>
      <c r="F467" s="54"/>
      <c r="G467" s="54"/>
      <c r="H467" s="54"/>
      <c r="I467" s="54"/>
      <c r="J467" s="54"/>
      <c r="K467" s="54"/>
      <c r="L467" s="47">
        <v>28114.93</v>
      </c>
      <c r="M467" s="48">
        <v>23679.119999999999</v>
      </c>
      <c r="N467" s="47">
        <v>22122.69</v>
      </c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42">
        <f t="shared" si="57"/>
        <v>3</v>
      </c>
      <c r="AB467" s="43">
        <f t="shared" si="61"/>
        <v>24638.920000000002</v>
      </c>
      <c r="AC467" s="43">
        <f t="shared" si="62"/>
        <v>24638.920000000002</v>
      </c>
      <c r="AD467" s="44">
        <f t="shared" si="63"/>
        <v>12.619394321325913</v>
      </c>
    </row>
    <row r="468" spans="1:30" ht="13.5" customHeight="1">
      <c r="A468" s="29"/>
      <c r="B468" s="55"/>
      <c r="C468" s="45" t="s">
        <v>132</v>
      </c>
      <c r="D468" s="45" t="s">
        <v>110</v>
      </c>
      <c r="E468" s="46">
        <v>1</v>
      </c>
      <c r="F468" s="54"/>
      <c r="G468" s="54"/>
      <c r="H468" s="54"/>
      <c r="I468" s="54"/>
      <c r="J468" s="54"/>
      <c r="K468" s="54"/>
      <c r="L468" s="47">
        <v>2811.49</v>
      </c>
      <c r="M468" s="48">
        <v>2367.91</v>
      </c>
      <c r="N468" s="47">
        <v>2212.27</v>
      </c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42">
        <f t="shared" ref="AA468:AA531" si="64">COUNTIF(K468:Z468,"&gt;0")</f>
        <v>3</v>
      </c>
      <c r="AB468" s="43">
        <f t="shared" si="61"/>
        <v>2463.89</v>
      </c>
      <c r="AC468" s="43">
        <f t="shared" si="62"/>
        <v>2463.89</v>
      </c>
      <c r="AD468" s="44">
        <f t="shared" si="63"/>
        <v>12.619332610904952</v>
      </c>
    </row>
    <row r="469" spans="1:30" ht="13.5" customHeight="1">
      <c r="A469" s="29"/>
      <c r="B469" s="55"/>
      <c r="C469" s="45" t="s">
        <v>133</v>
      </c>
      <c r="D469" s="45" t="s">
        <v>110</v>
      </c>
      <c r="E469" s="46">
        <v>1</v>
      </c>
      <c r="F469" s="54"/>
      <c r="G469" s="54"/>
      <c r="H469" s="54"/>
      <c r="I469" s="54"/>
      <c r="J469" s="54"/>
      <c r="K469" s="54"/>
      <c r="L469" s="47">
        <v>3213.14</v>
      </c>
      <c r="M469" s="48">
        <v>2706.19</v>
      </c>
      <c r="N469" s="47">
        <v>2528.31</v>
      </c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42">
        <f t="shared" si="64"/>
        <v>3</v>
      </c>
      <c r="AB469" s="43">
        <f t="shared" si="61"/>
        <v>2815.88</v>
      </c>
      <c r="AC469" s="43">
        <f t="shared" si="62"/>
        <v>2815.88</v>
      </c>
      <c r="AD469" s="44">
        <f t="shared" si="63"/>
        <v>12.619417472654742</v>
      </c>
    </row>
    <row r="470" spans="1:30" ht="13.5" customHeight="1">
      <c r="A470" s="29"/>
      <c r="B470" s="55"/>
      <c r="C470" s="45" t="s">
        <v>134</v>
      </c>
      <c r="D470" s="45" t="s">
        <v>110</v>
      </c>
      <c r="E470" s="46">
        <v>1</v>
      </c>
      <c r="F470" s="54"/>
      <c r="G470" s="54"/>
      <c r="H470" s="54"/>
      <c r="I470" s="54"/>
      <c r="J470" s="54"/>
      <c r="K470" s="54"/>
      <c r="L470" s="47">
        <v>5087.46</v>
      </c>
      <c r="M470" s="48">
        <v>4284.79</v>
      </c>
      <c r="N470" s="47">
        <v>4003.15</v>
      </c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42">
        <f t="shared" si="64"/>
        <v>3</v>
      </c>
      <c r="AB470" s="43">
        <f t="shared" si="61"/>
        <v>4458.47</v>
      </c>
      <c r="AC470" s="43">
        <f t="shared" si="62"/>
        <v>4458.47</v>
      </c>
      <c r="AD470" s="44">
        <f t="shared" si="63"/>
        <v>12.619395642551787</v>
      </c>
    </row>
    <row r="471" spans="1:30" ht="13.5" customHeight="1">
      <c r="A471" s="29"/>
      <c r="B471" s="55"/>
      <c r="C471" s="45" t="s">
        <v>135</v>
      </c>
      <c r="D471" s="45" t="s">
        <v>110</v>
      </c>
      <c r="E471" s="46">
        <v>1</v>
      </c>
      <c r="F471" s="54"/>
      <c r="G471" s="54"/>
      <c r="H471" s="54"/>
      <c r="I471" s="54"/>
      <c r="J471" s="54"/>
      <c r="K471" s="54"/>
      <c r="L471" s="47">
        <v>10442.69</v>
      </c>
      <c r="M471" s="48">
        <v>8795.1</v>
      </c>
      <c r="N471" s="47">
        <v>8217</v>
      </c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42">
        <f t="shared" si="64"/>
        <v>3</v>
      </c>
      <c r="AB471" s="43">
        <f t="shared" si="61"/>
        <v>9151.6</v>
      </c>
      <c r="AC471" s="43">
        <f t="shared" si="62"/>
        <v>9151.6</v>
      </c>
      <c r="AD471" s="44">
        <f t="shared" si="63"/>
        <v>12.619402317551865</v>
      </c>
    </row>
    <row r="472" spans="1:30" ht="13.5" customHeight="1">
      <c r="A472" s="29"/>
      <c r="B472" s="55"/>
      <c r="C472" s="45" t="s">
        <v>136</v>
      </c>
      <c r="D472" s="45" t="s">
        <v>110</v>
      </c>
      <c r="E472" s="46">
        <v>1</v>
      </c>
      <c r="F472" s="54"/>
      <c r="G472" s="54"/>
      <c r="H472" s="54"/>
      <c r="I472" s="54"/>
      <c r="J472" s="54"/>
      <c r="K472" s="54"/>
      <c r="L472" s="47">
        <v>11112.1</v>
      </c>
      <c r="M472" s="48">
        <v>9358.89</v>
      </c>
      <c r="N472" s="47">
        <v>8743.73</v>
      </c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42">
        <f t="shared" si="64"/>
        <v>3</v>
      </c>
      <c r="AB472" s="43">
        <f t="shared" si="61"/>
        <v>9738.24</v>
      </c>
      <c r="AC472" s="43">
        <f t="shared" si="62"/>
        <v>9738.24</v>
      </c>
      <c r="AD472" s="44">
        <f t="shared" si="63"/>
        <v>12.619443407011746</v>
      </c>
    </row>
    <row r="473" spans="1:30" ht="13.5" customHeight="1">
      <c r="A473" s="29"/>
      <c r="B473" s="55"/>
      <c r="C473" s="45" t="s">
        <v>137</v>
      </c>
      <c r="D473" s="45" t="s">
        <v>110</v>
      </c>
      <c r="E473" s="46">
        <v>1</v>
      </c>
      <c r="F473" s="54"/>
      <c r="G473" s="54"/>
      <c r="H473" s="54"/>
      <c r="I473" s="54"/>
      <c r="J473" s="54"/>
      <c r="K473" s="54"/>
      <c r="L473" s="47">
        <v>11781.49</v>
      </c>
      <c r="M473" s="48">
        <v>9922.68</v>
      </c>
      <c r="N473" s="47">
        <v>9270.4599999999991</v>
      </c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42">
        <f t="shared" si="64"/>
        <v>3</v>
      </c>
      <c r="AB473" s="43">
        <f t="shared" si="61"/>
        <v>10324.880000000001</v>
      </c>
      <c r="AC473" s="43">
        <f t="shared" si="62"/>
        <v>10324.880000000001</v>
      </c>
      <c r="AD473" s="44">
        <f t="shared" si="63"/>
        <v>12.61937155011282</v>
      </c>
    </row>
    <row r="474" spans="1:30" ht="13.5" customHeight="1">
      <c r="A474" s="29"/>
      <c r="B474" s="55"/>
      <c r="C474" s="45" t="s">
        <v>138</v>
      </c>
      <c r="D474" s="45" t="s">
        <v>110</v>
      </c>
      <c r="E474" s="46">
        <v>1</v>
      </c>
      <c r="F474" s="54"/>
      <c r="G474" s="54"/>
      <c r="H474" s="54"/>
      <c r="I474" s="54"/>
      <c r="J474" s="54"/>
      <c r="K474" s="54"/>
      <c r="L474" s="47">
        <v>12317.02</v>
      </c>
      <c r="M474" s="48">
        <v>10373.709999999999</v>
      </c>
      <c r="N474" s="47">
        <v>9691.84</v>
      </c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42">
        <f t="shared" si="64"/>
        <v>3</v>
      </c>
      <c r="AB474" s="43">
        <f t="shared" si="61"/>
        <v>10794.19</v>
      </c>
      <c r="AC474" s="43">
        <f t="shared" si="62"/>
        <v>10794.19</v>
      </c>
      <c r="AD474" s="44">
        <f t="shared" si="63"/>
        <v>12.619433092974752</v>
      </c>
    </row>
    <row r="475" spans="1:30" ht="13.5" customHeight="1">
      <c r="A475" s="29"/>
      <c r="B475" s="55"/>
      <c r="C475" s="45" t="s">
        <v>139</v>
      </c>
      <c r="D475" s="45" t="s">
        <v>110</v>
      </c>
      <c r="E475" s="46">
        <v>1</v>
      </c>
      <c r="F475" s="54"/>
      <c r="G475" s="54"/>
      <c r="H475" s="54"/>
      <c r="I475" s="54"/>
      <c r="J475" s="54"/>
      <c r="K475" s="54"/>
      <c r="L475" s="47">
        <v>34139.56</v>
      </c>
      <c r="M475" s="48">
        <v>28753.22</v>
      </c>
      <c r="N475" s="47">
        <v>26863.26</v>
      </c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42">
        <f t="shared" si="64"/>
        <v>3</v>
      </c>
      <c r="AB475" s="43">
        <f t="shared" si="61"/>
        <v>29918.68</v>
      </c>
      <c r="AC475" s="43">
        <f t="shared" si="62"/>
        <v>29918.68</v>
      </c>
      <c r="AD475" s="44">
        <f t="shared" si="63"/>
        <v>12.619409160496339</v>
      </c>
    </row>
    <row r="476" spans="1:30" ht="13.5" customHeight="1">
      <c r="A476" s="29"/>
      <c r="B476" s="55"/>
      <c r="C476" s="45" t="s">
        <v>140</v>
      </c>
      <c r="D476" s="45" t="s">
        <v>110</v>
      </c>
      <c r="E476" s="46">
        <v>1</v>
      </c>
      <c r="F476" s="54"/>
      <c r="G476" s="54"/>
      <c r="H476" s="54"/>
      <c r="I476" s="54"/>
      <c r="J476" s="54"/>
      <c r="K476" s="54"/>
      <c r="L476" s="47">
        <v>34808.959999999999</v>
      </c>
      <c r="M476" s="48">
        <v>29317.01</v>
      </c>
      <c r="N476" s="47">
        <v>27389.99</v>
      </c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42">
        <f t="shared" si="64"/>
        <v>3</v>
      </c>
      <c r="AB476" s="43">
        <f t="shared" si="61"/>
        <v>30505.32</v>
      </c>
      <c r="AC476" s="43">
        <f t="shared" si="62"/>
        <v>30505.32</v>
      </c>
      <c r="AD476" s="44">
        <f t="shared" si="63"/>
        <v>12.619403822108822</v>
      </c>
    </row>
    <row r="477" spans="1:30" ht="13.5" customHeight="1">
      <c r="A477" s="29"/>
      <c r="B477" s="55"/>
      <c r="C477" s="45" t="s">
        <v>141</v>
      </c>
      <c r="D477" s="45" t="s">
        <v>110</v>
      </c>
      <c r="E477" s="46">
        <v>1</v>
      </c>
      <c r="F477" s="54"/>
      <c r="G477" s="54"/>
      <c r="H477" s="54"/>
      <c r="I477" s="54"/>
      <c r="J477" s="54"/>
      <c r="K477" s="54"/>
      <c r="L477" s="47">
        <v>50874.64</v>
      </c>
      <c r="M477" s="48">
        <v>42847.94</v>
      </c>
      <c r="N477" s="47">
        <v>40031.53</v>
      </c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42">
        <f t="shared" si="64"/>
        <v>3</v>
      </c>
      <c r="AB477" s="43">
        <f t="shared" si="61"/>
        <v>44584.71</v>
      </c>
      <c r="AC477" s="43">
        <f t="shared" si="62"/>
        <v>44584.71</v>
      </c>
      <c r="AD477" s="44">
        <f t="shared" si="63"/>
        <v>12.619401887679263</v>
      </c>
    </row>
    <row r="478" spans="1:30" ht="13.5" customHeight="1">
      <c r="A478" s="29"/>
      <c r="B478" s="55"/>
      <c r="C478" s="45" t="s">
        <v>142</v>
      </c>
      <c r="D478" s="45" t="s">
        <v>110</v>
      </c>
      <c r="E478" s="46">
        <v>1</v>
      </c>
      <c r="F478" s="54"/>
      <c r="G478" s="54"/>
      <c r="H478" s="54"/>
      <c r="I478" s="54"/>
      <c r="J478" s="54"/>
      <c r="K478" s="54"/>
      <c r="L478" s="47">
        <v>51544.04</v>
      </c>
      <c r="M478" s="48">
        <v>43411.73</v>
      </c>
      <c r="N478" s="47">
        <v>40558.26</v>
      </c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42">
        <f t="shared" si="64"/>
        <v>3</v>
      </c>
      <c r="AB478" s="43">
        <f t="shared" si="61"/>
        <v>45171.35</v>
      </c>
      <c r="AC478" s="43">
        <f t="shared" si="62"/>
        <v>45171.35</v>
      </c>
      <c r="AD478" s="44">
        <f t="shared" si="63"/>
        <v>12.619398376987197</v>
      </c>
    </row>
    <row r="479" spans="1:30" ht="13.5" customHeight="1">
      <c r="A479" s="29"/>
      <c r="B479" s="55"/>
      <c r="C479" s="45" t="s">
        <v>143</v>
      </c>
      <c r="D479" s="45" t="s">
        <v>110</v>
      </c>
      <c r="E479" s="46">
        <v>1</v>
      </c>
      <c r="F479" s="54"/>
      <c r="G479" s="54"/>
      <c r="H479" s="54"/>
      <c r="I479" s="54"/>
      <c r="J479" s="54"/>
      <c r="K479" s="54"/>
      <c r="L479" s="47">
        <v>3282.57</v>
      </c>
      <c r="M479" s="48">
        <v>2764.67</v>
      </c>
      <c r="N479" s="47">
        <v>2582.94</v>
      </c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42">
        <f t="shared" si="64"/>
        <v>3</v>
      </c>
      <c r="AB479" s="43">
        <f t="shared" si="61"/>
        <v>2876.73</v>
      </c>
      <c r="AC479" s="43">
        <f t="shared" si="62"/>
        <v>2876.73</v>
      </c>
      <c r="AD479" s="44">
        <f t="shared" si="63"/>
        <v>12.619406334875935</v>
      </c>
    </row>
    <row r="480" spans="1:30" ht="13.5" customHeight="1">
      <c r="A480" s="29"/>
      <c r="B480" s="55"/>
      <c r="C480" s="45" t="s">
        <v>144</v>
      </c>
      <c r="D480" s="45" t="s">
        <v>110</v>
      </c>
      <c r="E480" s="46">
        <v>1</v>
      </c>
      <c r="F480" s="54"/>
      <c r="G480" s="54"/>
      <c r="H480" s="54"/>
      <c r="I480" s="54"/>
      <c r="J480" s="54"/>
      <c r="K480" s="54"/>
      <c r="L480" s="47">
        <v>5431.02</v>
      </c>
      <c r="M480" s="48">
        <v>4574.1400000000003</v>
      </c>
      <c r="N480" s="47">
        <v>4273.49</v>
      </c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42">
        <f t="shared" si="64"/>
        <v>3</v>
      </c>
      <c r="AB480" s="43">
        <f t="shared" si="61"/>
        <v>4759.55</v>
      </c>
      <c r="AC480" s="43">
        <f t="shared" si="62"/>
        <v>4759.55</v>
      </c>
      <c r="AD480" s="44">
        <f t="shared" si="63"/>
        <v>12.619386014088105</v>
      </c>
    </row>
    <row r="481" spans="1:30" ht="13.5" customHeight="1">
      <c r="A481" s="29"/>
      <c r="B481" s="55"/>
      <c r="C481" s="45" t="s">
        <v>145</v>
      </c>
      <c r="D481" s="45" t="s">
        <v>110</v>
      </c>
      <c r="E481" s="46">
        <v>1</v>
      </c>
      <c r="F481" s="54"/>
      <c r="G481" s="54"/>
      <c r="H481" s="54"/>
      <c r="I481" s="54"/>
      <c r="J481" s="54"/>
      <c r="K481" s="54"/>
      <c r="L481" s="47">
        <v>7446.04</v>
      </c>
      <c r="M481" s="48">
        <v>6271.25</v>
      </c>
      <c r="N481" s="47">
        <v>5859.03</v>
      </c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42">
        <f t="shared" si="64"/>
        <v>3</v>
      </c>
      <c r="AB481" s="43">
        <f t="shared" si="61"/>
        <v>6525.4400000000005</v>
      </c>
      <c r="AC481" s="43">
        <f t="shared" si="62"/>
        <v>6525.4400000000005</v>
      </c>
      <c r="AD481" s="44">
        <f t="shared" si="63"/>
        <v>12.619441835343226</v>
      </c>
    </row>
    <row r="482" spans="1:30" ht="13.5" customHeight="1">
      <c r="A482" s="29"/>
      <c r="B482" s="55"/>
      <c r="C482" s="45" t="s">
        <v>146</v>
      </c>
      <c r="D482" s="45" t="s">
        <v>110</v>
      </c>
      <c r="E482" s="46">
        <v>1</v>
      </c>
      <c r="F482" s="54"/>
      <c r="G482" s="54"/>
      <c r="H482" s="54"/>
      <c r="I482" s="54"/>
      <c r="J482" s="54"/>
      <c r="K482" s="54"/>
      <c r="L482" s="47">
        <v>11382.13</v>
      </c>
      <c r="M482" s="48">
        <v>9586.32</v>
      </c>
      <c r="N482" s="47">
        <v>8956.2099999999991</v>
      </c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42">
        <f t="shared" si="64"/>
        <v>3</v>
      </c>
      <c r="AB482" s="43">
        <f t="shared" si="61"/>
        <v>9974.89</v>
      </c>
      <c r="AC482" s="43">
        <f t="shared" si="62"/>
        <v>9974.89</v>
      </c>
      <c r="AD482" s="44">
        <f t="shared" si="63"/>
        <v>12.619419495001299</v>
      </c>
    </row>
    <row r="483" spans="1:30" ht="13.5" customHeight="1">
      <c r="A483" s="29"/>
      <c r="B483" s="55"/>
      <c r="C483" s="45" t="s">
        <v>147</v>
      </c>
      <c r="D483" s="45" t="s">
        <v>110</v>
      </c>
      <c r="E483" s="46">
        <v>1</v>
      </c>
      <c r="F483" s="54"/>
      <c r="G483" s="54"/>
      <c r="H483" s="54"/>
      <c r="I483" s="54"/>
      <c r="J483" s="54"/>
      <c r="K483" s="54"/>
      <c r="L483" s="47">
        <v>17905.060000000001</v>
      </c>
      <c r="M483" s="48">
        <v>15080.11</v>
      </c>
      <c r="N483" s="47">
        <v>14088.89</v>
      </c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42">
        <f t="shared" si="64"/>
        <v>3</v>
      </c>
      <c r="AB483" s="43">
        <f t="shared" si="61"/>
        <v>15691.36</v>
      </c>
      <c r="AC483" s="43">
        <f t="shared" si="62"/>
        <v>15691.36</v>
      </c>
      <c r="AD483" s="44">
        <f t="shared" si="63"/>
        <v>12.619378173514164</v>
      </c>
    </row>
    <row r="484" spans="1:30" ht="13.5" customHeight="1">
      <c r="A484" s="29"/>
      <c r="B484" s="55"/>
      <c r="C484" s="45" t="s">
        <v>148</v>
      </c>
      <c r="D484" s="45" t="s">
        <v>110</v>
      </c>
      <c r="E484" s="46">
        <v>1</v>
      </c>
      <c r="F484" s="54"/>
      <c r="G484" s="54"/>
      <c r="H484" s="54"/>
      <c r="I484" s="54"/>
      <c r="J484" s="54"/>
      <c r="K484" s="54"/>
      <c r="L484" s="47">
        <v>22310.6</v>
      </c>
      <c r="M484" s="48">
        <v>18790.560000000001</v>
      </c>
      <c r="N484" s="47">
        <v>17555.45</v>
      </c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42">
        <f t="shared" si="64"/>
        <v>3</v>
      </c>
      <c r="AB484" s="43">
        <f t="shared" ref="AB484:AB515" si="65">CEILING(SUM(K484:Z484)/COUNTIF(K484:Z484,"&gt;0"),0.01)</f>
        <v>19552.21</v>
      </c>
      <c r="AC484" s="43">
        <f t="shared" ref="AC484:AC515" si="66">AB484*E484</f>
        <v>19552.21</v>
      </c>
      <c r="AD484" s="44">
        <f t="shared" ref="AD484:AD515" si="67">STDEV(K484:Z484)/AB484*100</f>
        <v>12.619416322827192</v>
      </c>
    </row>
    <row r="485" spans="1:30" ht="13.5" customHeight="1">
      <c r="A485" s="29"/>
      <c r="B485" s="55"/>
      <c r="C485" s="45" t="s">
        <v>149</v>
      </c>
      <c r="D485" s="45" t="s">
        <v>110</v>
      </c>
      <c r="E485" s="46">
        <v>1</v>
      </c>
      <c r="F485" s="54"/>
      <c r="G485" s="54"/>
      <c r="H485" s="54"/>
      <c r="I485" s="54"/>
      <c r="J485" s="54"/>
      <c r="K485" s="54"/>
      <c r="L485" s="47">
        <v>3410.55</v>
      </c>
      <c r="M485" s="48">
        <v>2872.45</v>
      </c>
      <c r="N485" s="47">
        <v>2683.65</v>
      </c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42">
        <f t="shared" si="64"/>
        <v>3</v>
      </c>
      <c r="AB485" s="43">
        <f t="shared" si="65"/>
        <v>2988.89</v>
      </c>
      <c r="AC485" s="43">
        <f t="shared" si="66"/>
        <v>2988.89</v>
      </c>
      <c r="AD485" s="44">
        <f t="shared" si="67"/>
        <v>12.619342453615362</v>
      </c>
    </row>
    <row r="486" spans="1:30" ht="13.5" customHeight="1">
      <c r="A486" s="29"/>
      <c r="B486" s="55"/>
      <c r="C486" s="45" t="s">
        <v>150</v>
      </c>
      <c r="D486" s="45" t="s">
        <v>110</v>
      </c>
      <c r="E486" s="46">
        <v>1</v>
      </c>
      <c r="F486" s="54"/>
      <c r="G486" s="54"/>
      <c r="H486" s="54"/>
      <c r="I486" s="54"/>
      <c r="J486" s="54"/>
      <c r="K486" s="54"/>
      <c r="L486" s="47">
        <v>4915.01</v>
      </c>
      <c r="M486" s="48">
        <v>4139.54</v>
      </c>
      <c r="N486" s="47">
        <v>3867.45</v>
      </c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42">
        <f t="shared" si="64"/>
        <v>3</v>
      </c>
      <c r="AB486" s="43">
        <f t="shared" si="65"/>
        <v>4307.34</v>
      </c>
      <c r="AC486" s="43">
        <f t="shared" si="66"/>
        <v>4307.34</v>
      </c>
      <c r="AD486" s="44">
        <f t="shared" si="67"/>
        <v>12.619473942749352</v>
      </c>
    </row>
    <row r="487" spans="1:30" ht="13.5" customHeight="1">
      <c r="A487" s="29"/>
      <c r="B487" s="55"/>
      <c r="C487" s="45" t="s">
        <v>151</v>
      </c>
      <c r="D487" s="45" t="s">
        <v>110</v>
      </c>
      <c r="E487" s="46">
        <v>1</v>
      </c>
      <c r="F487" s="54"/>
      <c r="G487" s="54"/>
      <c r="H487" s="54"/>
      <c r="I487" s="54"/>
      <c r="J487" s="54"/>
      <c r="K487" s="54"/>
      <c r="L487" s="47">
        <v>6399.04</v>
      </c>
      <c r="M487" s="48">
        <v>5389.44</v>
      </c>
      <c r="N487" s="47">
        <v>5035.1899999999996</v>
      </c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42">
        <f t="shared" si="64"/>
        <v>3</v>
      </c>
      <c r="AB487" s="43">
        <f t="shared" si="65"/>
        <v>5607.89</v>
      </c>
      <c r="AC487" s="43">
        <f t="shared" si="66"/>
        <v>5607.89</v>
      </c>
      <c r="AD487" s="44">
        <f t="shared" si="67"/>
        <v>12.619375991106557</v>
      </c>
    </row>
    <row r="488" spans="1:30" ht="13.5" customHeight="1">
      <c r="A488" s="29"/>
      <c r="B488" s="55"/>
      <c r="C488" s="45" t="s">
        <v>152</v>
      </c>
      <c r="D488" s="45" t="s">
        <v>110</v>
      </c>
      <c r="E488" s="46">
        <v>1</v>
      </c>
      <c r="F488" s="54"/>
      <c r="G488" s="54"/>
      <c r="H488" s="54"/>
      <c r="I488" s="54"/>
      <c r="J488" s="54"/>
      <c r="K488" s="54"/>
      <c r="L488" s="47">
        <v>9258.18</v>
      </c>
      <c r="M488" s="48">
        <v>7797.48</v>
      </c>
      <c r="N488" s="47">
        <v>7284.95</v>
      </c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42">
        <f t="shared" si="64"/>
        <v>3</v>
      </c>
      <c r="AB488" s="43">
        <f t="shared" si="65"/>
        <v>8113.54</v>
      </c>
      <c r="AC488" s="43">
        <f t="shared" si="66"/>
        <v>8113.54</v>
      </c>
      <c r="AD488" s="44">
        <f t="shared" si="67"/>
        <v>12.619385732555733</v>
      </c>
    </row>
    <row r="489" spans="1:30" ht="13.5" customHeight="1">
      <c r="A489" s="29"/>
      <c r="B489" s="55"/>
      <c r="C489" s="45" t="s">
        <v>153</v>
      </c>
      <c r="D489" s="45" t="s">
        <v>110</v>
      </c>
      <c r="E489" s="46">
        <v>1</v>
      </c>
      <c r="F489" s="54"/>
      <c r="G489" s="54"/>
      <c r="H489" s="54"/>
      <c r="I489" s="54"/>
      <c r="J489" s="54"/>
      <c r="K489" s="54"/>
      <c r="L489" s="47">
        <v>12648.31</v>
      </c>
      <c r="M489" s="48">
        <v>10652.74</v>
      </c>
      <c r="N489" s="47">
        <v>9952.5300000000007</v>
      </c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42">
        <f t="shared" si="64"/>
        <v>3</v>
      </c>
      <c r="AB489" s="43">
        <f t="shared" si="65"/>
        <v>11084.53</v>
      </c>
      <c r="AC489" s="43">
        <f t="shared" si="66"/>
        <v>11084.53</v>
      </c>
      <c r="AD489" s="44">
        <f t="shared" si="67"/>
        <v>12.61937584128937</v>
      </c>
    </row>
    <row r="490" spans="1:30" ht="13.5" customHeight="1">
      <c r="A490" s="29"/>
      <c r="B490" s="55"/>
      <c r="C490" s="45" t="s">
        <v>154</v>
      </c>
      <c r="D490" s="45" t="s">
        <v>110</v>
      </c>
      <c r="E490" s="46">
        <v>1</v>
      </c>
      <c r="F490" s="54"/>
      <c r="G490" s="54"/>
      <c r="H490" s="54"/>
      <c r="I490" s="54"/>
      <c r="J490" s="54"/>
      <c r="K490" s="54"/>
      <c r="L490" s="47">
        <v>18788.68</v>
      </c>
      <c r="M490" s="48">
        <v>15824.31</v>
      </c>
      <c r="N490" s="47">
        <v>14784.17</v>
      </c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42">
        <f t="shared" si="64"/>
        <v>3</v>
      </c>
      <c r="AB490" s="43">
        <f t="shared" si="65"/>
        <v>16465.72</v>
      </c>
      <c r="AC490" s="43">
        <f t="shared" si="66"/>
        <v>16465.72</v>
      </c>
      <c r="AD490" s="44">
        <f t="shared" si="67"/>
        <v>12.619422463055216</v>
      </c>
    </row>
    <row r="491" spans="1:30" ht="13.5" customHeight="1">
      <c r="A491" s="29"/>
      <c r="B491" s="55"/>
      <c r="C491" s="45" t="s">
        <v>155</v>
      </c>
      <c r="D491" s="45" t="s">
        <v>110</v>
      </c>
      <c r="E491" s="46">
        <v>1</v>
      </c>
      <c r="F491" s="54"/>
      <c r="G491" s="54"/>
      <c r="H491" s="54"/>
      <c r="I491" s="54"/>
      <c r="J491" s="54"/>
      <c r="K491" s="54"/>
      <c r="L491" s="47">
        <v>22090.31</v>
      </c>
      <c r="M491" s="48">
        <v>18605.03</v>
      </c>
      <c r="N491" s="47">
        <v>17382.11</v>
      </c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42">
        <f t="shared" si="64"/>
        <v>3</v>
      </c>
      <c r="AB491" s="43">
        <f t="shared" si="65"/>
        <v>19359.150000000001</v>
      </c>
      <c r="AC491" s="43">
        <f t="shared" si="66"/>
        <v>19359.150000000001</v>
      </c>
      <c r="AD491" s="44">
        <f t="shared" si="67"/>
        <v>12.619419709211458</v>
      </c>
    </row>
    <row r="492" spans="1:30" ht="13.5" customHeight="1">
      <c r="A492" s="29"/>
      <c r="B492" s="55"/>
      <c r="C492" s="45" t="s">
        <v>156</v>
      </c>
      <c r="D492" s="45" t="s">
        <v>110</v>
      </c>
      <c r="E492" s="46">
        <v>1</v>
      </c>
      <c r="F492" s="54"/>
      <c r="G492" s="54"/>
      <c r="H492" s="54"/>
      <c r="I492" s="54"/>
      <c r="J492" s="54"/>
      <c r="K492" s="54"/>
      <c r="L492" s="47">
        <v>28114.93</v>
      </c>
      <c r="M492" s="48">
        <v>23679.119999999999</v>
      </c>
      <c r="N492" s="47">
        <v>22122.69</v>
      </c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42">
        <f t="shared" si="64"/>
        <v>3</v>
      </c>
      <c r="AB492" s="43">
        <f t="shared" si="65"/>
        <v>24638.920000000002</v>
      </c>
      <c r="AC492" s="43">
        <f t="shared" si="66"/>
        <v>24638.920000000002</v>
      </c>
      <c r="AD492" s="44">
        <f t="shared" si="67"/>
        <v>12.619394321325913</v>
      </c>
    </row>
    <row r="493" spans="1:30" ht="13.5" customHeight="1">
      <c r="A493" s="29"/>
      <c r="B493" s="55"/>
      <c r="C493" s="45" t="s">
        <v>157</v>
      </c>
      <c r="D493" s="45" t="s">
        <v>110</v>
      </c>
      <c r="E493" s="46">
        <v>1</v>
      </c>
      <c r="F493" s="54"/>
      <c r="G493" s="54"/>
      <c r="H493" s="54"/>
      <c r="I493" s="54"/>
      <c r="J493" s="54"/>
      <c r="K493" s="54"/>
      <c r="L493" s="47">
        <v>32800.76</v>
      </c>
      <c r="M493" s="48">
        <v>27625.64</v>
      </c>
      <c r="N493" s="47">
        <v>25809.8</v>
      </c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42">
        <f t="shared" si="64"/>
        <v>3</v>
      </c>
      <c r="AB493" s="43">
        <f t="shared" si="65"/>
        <v>28745.4</v>
      </c>
      <c r="AC493" s="43">
        <f t="shared" si="66"/>
        <v>28745.4</v>
      </c>
      <c r="AD493" s="44">
        <f t="shared" si="67"/>
        <v>12.619420490955994</v>
      </c>
    </row>
    <row r="494" spans="1:30" ht="13.5" customHeight="1">
      <c r="A494" s="29"/>
      <c r="B494" s="55"/>
      <c r="C494" s="45" t="s">
        <v>158</v>
      </c>
      <c r="D494" s="45" t="s">
        <v>110</v>
      </c>
      <c r="E494" s="46">
        <v>1</v>
      </c>
      <c r="F494" s="54"/>
      <c r="G494" s="54"/>
      <c r="H494" s="54"/>
      <c r="I494" s="54"/>
      <c r="J494" s="54"/>
      <c r="K494" s="54"/>
      <c r="L494" s="47">
        <v>42038.52</v>
      </c>
      <c r="M494" s="48">
        <v>35405.93</v>
      </c>
      <c r="N494" s="47">
        <v>33078.69</v>
      </c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42">
        <f t="shared" si="64"/>
        <v>3</v>
      </c>
      <c r="AB494" s="43">
        <f t="shared" si="65"/>
        <v>36841.050000000003</v>
      </c>
      <c r="AC494" s="43">
        <f t="shared" si="66"/>
        <v>36841.050000000003</v>
      </c>
      <c r="AD494" s="44">
        <f t="shared" si="67"/>
        <v>12.619398979637705</v>
      </c>
    </row>
    <row r="495" spans="1:30" ht="13.5" customHeight="1">
      <c r="A495" s="29"/>
      <c r="B495" s="55"/>
      <c r="C495" s="45" t="s">
        <v>159</v>
      </c>
      <c r="D495" s="45" t="s">
        <v>110</v>
      </c>
      <c r="E495" s="46">
        <v>1</v>
      </c>
      <c r="F495" s="54"/>
      <c r="G495" s="54"/>
      <c r="H495" s="54"/>
      <c r="I495" s="54"/>
      <c r="J495" s="54"/>
      <c r="K495" s="54"/>
      <c r="L495" s="47">
        <v>4269.66</v>
      </c>
      <c r="M495" s="48">
        <v>3596.02</v>
      </c>
      <c r="N495" s="47">
        <v>3359.65</v>
      </c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42">
        <f t="shared" si="64"/>
        <v>3</v>
      </c>
      <c r="AB495" s="43">
        <f t="shared" si="65"/>
        <v>3741.78</v>
      </c>
      <c r="AC495" s="43">
        <f t="shared" si="66"/>
        <v>3741.78</v>
      </c>
      <c r="AD495" s="44">
        <f t="shared" si="67"/>
        <v>12.619392453178554</v>
      </c>
    </row>
    <row r="496" spans="1:30" ht="13.5" customHeight="1">
      <c r="A496" s="29"/>
      <c r="B496" s="55"/>
      <c r="C496" s="45" t="s">
        <v>160</v>
      </c>
      <c r="D496" s="45" t="s">
        <v>110</v>
      </c>
      <c r="E496" s="46">
        <v>1</v>
      </c>
      <c r="F496" s="54"/>
      <c r="G496" s="54"/>
      <c r="H496" s="54"/>
      <c r="I496" s="54"/>
      <c r="J496" s="54"/>
      <c r="K496" s="54"/>
      <c r="L496" s="47">
        <v>6721.72</v>
      </c>
      <c r="M496" s="48">
        <v>5661.2</v>
      </c>
      <c r="N496" s="47">
        <v>5289.09</v>
      </c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42">
        <f t="shared" si="64"/>
        <v>3</v>
      </c>
      <c r="AB496" s="43">
        <f t="shared" si="65"/>
        <v>5890.67</v>
      </c>
      <c r="AC496" s="43">
        <f t="shared" si="66"/>
        <v>5890.67</v>
      </c>
      <c r="AD496" s="44">
        <f t="shared" si="67"/>
        <v>12.619454020221948</v>
      </c>
    </row>
    <row r="497" spans="1:30" ht="13.5" customHeight="1">
      <c r="A497" s="29"/>
      <c r="B497" s="55"/>
      <c r="C497" s="45" t="s">
        <v>161</v>
      </c>
      <c r="D497" s="45" t="s">
        <v>110</v>
      </c>
      <c r="E497" s="46">
        <v>1</v>
      </c>
      <c r="F497" s="54"/>
      <c r="G497" s="54"/>
      <c r="H497" s="54"/>
      <c r="I497" s="54"/>
      <c r="J497" s="54"/>
      <c r="K497" s="54"/>
      <c r="L497" s="47">
        <v>9598.57</v>
      </c>
      <c r="M497" s="48">
        <v>8084.16</v>
      </c>
      <c r="N497" s="47">
        <v>7552.79</v>
      </c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42">
        <f t="shared" si="64"/>
        <v>3</v>
      </c>
      <c r="AB497" s="43">
        <f t="shared" si="65"/>
        <v>8411.84</v>
      </c>
      <c r="AC497" s="43">
        <f t="shared" si="66"/>
        <v>8411.84</v>
      </c>
      <c r="AD497" s="44">
        <f t="shared" si="67"/>
        <v>12.619410889738635</v>
      </c>
    </row>
    <row r="498" spans="1:30" ht="13.5" customHeight="1">
      <c r="A498" s="29"/>
      <c r="B498" s="55"/>
      <c r="C498" s="45" t="s">
        <v>162</v>
      </c>
      <c r="D498" s="45" t="s">
        <v>110</v>
      </c>
      <c r="E498" s="46">
        <v>1</v>
      </c>
      <c r="F498" s="54"/>
      <c r="G498" s="54"/>
      <c r="H498" s="54"/>
      <c r="I498" s="54"/>
      <c r="J498" s="54"/>
      <c r="K498" s="54"/>
      <c r="L498" s="47">
        <v>26276.91</v>
      </c>
      <c r="M498" s="48">
        <v>22131.09</v>
      </c>
      <c r="N498" s="47">
        <v>20676.41</v>
      </c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42">
        <f t="shared" si="64"/>
        <v>3</v>
      </c>
      <c r="AB498" s="43">
        <f t="shared" si="65"/>
        <v>23028.14</v>
      </c>
      <c r="AC498" s="43">
        <f t="shared" si="66"/>
        <v>23028.14</v>
      </c>
      <c r="AD498" s="44">
        <f t="shared" si="67"/>
        <v>12.619405582511705</v>
      </c>
    </row>
    <row r="499" spans="1:30" ht="13.5" customHeight="1">
      <c r="A499" s="29"/>
      <c r="B499" s="55"/>
      <c r="C499" s="45" t="s">
        <v>163</v>
      </c>
      <c r="D499" s="45" t="s">
        <v>110</v>
      </c>
      <c r="E499" s="46">
        <v>1</v>
      </c>
      <c r="F499" s="54"/>
      <c r="G499" s="54"/>
      <c r="H499" s="54"/>
      <c r="I499" s="54"/>
      <c r="J499" s="54"/>
      <c r="K499" s="54"/>
      <c r="L499" s="47">
        <v>36767.31</v>
      </c>
      <c r="M499" s="48">
        <v>30966.38</v>
      </c>
      <c r="N499" s="47">
        <v>28930.95</v>
      </c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42">
        <f t="shared" si="64"/>
        <v>3</v>
      </c>
      <c r="AB499" s="43">
        <f t="shared" si="65"/>
        <v>32221.55</v>
      </c>
      <c r="AC499" s="43">
        <f t="shared" si="66"/>
        <v>32221.55</v>
      </c>
      <c r="AD499" s="44">
        <f t="shared" si="67"/>
        <v>12.619403362483952</v>
      </c>
    </row>
    <row r="500" spans="1:30" ht="13.5" customHeight="1">
      <c r="A500" s="29"/>
      <c r="B500" s="55"/>
      <c r="C500" s="45" t="s">
        <v>164</v>
      </c>
      <c r="D500" s="45" t="s">
        <v>110</v>
      </c>
      <c r="E500" s="46">
        <v>1</v>
      </c>
      <c r="F500" s="54"/>
      <c r="G500" s="54"/>
      <c r="H500" s="54"/>
      <c r="I500" s="54"/>
      <c r="J500" s="54"/>
      <c r="K500" s="54"/>
      <c r="L500" s="47">
        <v>43297.48</v>
      </c>
      <c r="M500" s="48">
        <v>36466.26</v>
      </c>
      <c r="N500" s="47">
        <v>34069.32</v>
      </c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42">
        <f t="shared" si="64"/>
        <v>3</v>
      </c>
      <c r="AB500" s="43">
        <f t="shared" si="65"/>
        <v>37944.36</v>
      </c>
      <c r="AC500" s="43">
        <f t="shared" si="66"/>
        <v>37944.36</v>
      </c>
      <c r="AD500" s="44">
        <f t="shared" si="67"/>
        <v>12.619400834261175</v>
      </c>
    </row>
    <row r="501" spans="1:30" ht="13.5" customHeight="1">
      <c r="A501" s="29"/>
      <c r="B501" s="55"/>
      <c r="C501" s="45" t="s">
        <v>165</v>
      </c>
      <c r="D501" s="45" t="s">
        <v>110</v>
      </c>
      <c r="E501" s="46">
        <v>1</v>
      </c>
      <c r="F501" s="54"/>
      <c r="G501" s="54"/>
      <c r="H501" s="54"/>
      <c r="I501" s="54"/>
      <c r="J501" s="54"/>
      <c r="K501" s="54"/>
      <c r="L501" s="47">
        <v>30926.42</v>
      </c>
      <c r="M501" s="48">
        <v>26047.040000000001</v>
      </c>
      <c r="N501" s="47">
        <v>24334.95</v>
      </c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42">
        <f t="shared" si="64"/>
        <v>3</v>
      </c>
      <c r="AB501" s="43">
        <f t="shared" si="65"/>
        <v>27102.81</v>
      </c>
      <c r="AC501" s="43">
        <f t="shared" si="66"/>
        <v>27102.81</v>
      </c>
      <c r="AD501" s="44">
        <f t="shared" si="67"/>
        <v>12.61939794607361</v>
      </c>
    </row>
    <row r="502" spans="1:30" ht="13.5" customHeight="1">
      <c r="A502" s="29"/>
      <c r="B502" s="55"/>
      <c r="C502" s="45" t="s">
        <v>166</v>
      </c>
      <c r="D502" s="45" t="s">
        <v>110</v>
      </c>
      <c r="E502" s="46">
        <v>1</v>
      </c>
      <c r="F502" s="54"/>
      <c r="G502" s="54"/>
      <c r="H502" s="54"/>
      <c r="I502" s="54"/>
      <c r="J502" s="54"/>
      <c r="K502" s="54"/>
      <c r="L502" s="47">
        <v>33871.800000000003</v>
      </c>
      <c r="M502" s="48">
        <v>28527.71</v>
      </c>
      <c r="N502" s="47">
        <v>26652.57</v>
      </c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42">
        <f t="shared" si="64"/>
        <v>3</v>
      </c>
      <c r="AB502" s="43">
        <f t="shared" si="65"/>
        <v>29684.03</v>
      </c>
      <c r="AC502" s="43">
        <f t="shared" si="66"/>
        <v>29684.03</v>
      </c>
      <c r="AD502" s="44">
        <f t="shared" si="67"/>
        <v>12.619402958220022</v>
      </c>
    </row>
    <row r="503" spans="1:30" ht="13.5" customHeight="1">
      <c r="A503" s="29"/>
      <c r="B503" s="55"/>
      <c r="C503" s="45" t="s">
        <v>167</v>
      </c>
      <c r="D503" s="45" t="s">
        <v>110</v>
      </c>
      <c r="E503" s="46">
        <v>1</v>
      </c>
      <c r="F503" s="54"/>
      <c r="G503" s="54"/>
      <c r="H503" s="54"/>
      <c r="I503" s="54"/>
      <c r="J503" s="54"/>
      <c r="K503" s="54"/>
      <c r="L503" s="47">
        <v>49535.83</v>
      </c>
      <c r="M503" s="48">
        <v>41720.36</v>
      </c>
      <c r="N503" s="47">
        <v>38978.07</v>
      </c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42">
        <f t="shared" si="64"/>
        <v>3</v>
      </c>
      <c r="AB503" s="43">
        <f t="shared" si="65"/>
        <v>43411.42</v>
      </c>
      <c r="AC503" s="43">
        <f t="shared" si="66"/>
        <v>43411.42</v>
      </c>
      <c r="AD503" s="44">
        <f t="shared" si="67"/>
        <v>12.619399224452021</v>
      </c>
    </row>
    <row r="504" spans="1:30" ht="13.5" customHeight="1">
      <c r="A504" s="29"/>
      <c r="B504" s="55"/>
      <c r="C504" s="45" t="s">
        <v>168</v>
      </c>
      <c r="D504" s="45" t="s">
        <v>110</v>
      </c>
      <c r="E504" s="46">
        <v>1</v>
      </c>
      <c r="F504" s="54"/>
      <c r="G504" s="54"/>
      <c r="H504" s="54"/>
      <c r="I504" s="54"/>
      <c r="J504" s="54"/>
      <c r="K504" s="54"/>
      <c r="L504" s="47">
        <v>64932.11</v>
      </c>
      <c r="M504" s="48">
        <v>54687.5</v>
      </c>
      <c r="N504" s="47">
        <v>51092.88</v>
      </c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42">
        <f t="shared" si="64"/>
        <v>3</v>
      </c>
      <c r="AB504" s="43">
        <f t="shared" si="65"/>
        <v>56904.17</v>
      </c>
      <c r="AC504" s="43">
        <f t="shared" si="66"/>
        <v>56904.17</v>
      </c>
      <c r="AD504" s="44">
        <f t="shared" si="67"/>
        <v>12.619401605766411</v>
      </c>
    </row>
    <row r="505" spans="1:30" ht="13.5" customHeight="1">
      <c r="A505" s="29"/>
      <c r="B505" s="55"/>
      <c r="C505" s="45" t="s">
        <v>169</v>
      </c>
      <c r="D505" s="45" t="s">
        <v>110</v>
      </c>
      <c r="E505" s="46">
        <v>1</v>
      </c>
      <c r="F505" s="54"/>
      <c r="G505" s="54"/>
      <c r="H505" s="54"/>
      <c r="I505" s="54"/>
      <c r="J505" s="54"/>
      <c r="K505" s="54"/>
      <c r="L505" s="47">
        <v>2476.8000000000002</v>
      </c>
      <c r="M505" s="48">
        <v>2086.02</v>
      </c>
      <c r="N505" s="47">
        <v>1948.9</v>
      </c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42">
        <f t="shared" si="64"/>
        <v>3</v>
      </c>
      <c r="AB505" s="43">
        <f t="shared" si="65"/>
        <v>2170.58</v>
      </c>
      <c r="AC505" s="43">
        <f t="shared" si="66"/>
        <v>2170.58</v>
      </c>
      <c r="AD505" s="44">
        <f t="shared" si="67"/>
        <v>12.619616818811597</v>
      </c>
    </row>
    <row r="506" spans="1:30" ht="13.5" customHeight="1">
      <c r="A506" s="29"/>
      <c r="B506" s="55"/>
      <c r="C506" s="45" t="s">
        <v>170</v>
      </c>
      <c r="D506" s="45" t="s">
        <v>110</v>
      </c>
      <c r="E506" s="46">
        <v>1</v>
      </c>
      <c r="F506" s="54"/>
      <c r="G506" s="54"/>
      <c r="H506" s="54"/>
      <c r="I506" s="54"/>
      <c r="J506" s="54"/>
      <c r="K506" s="54"/>
      <c r="L506" s="47">
        <v>2811.49</v>
      </c>
      <c r="M506" s="48">
        <v>2367.91</v>
      </c>
      <c r="N506" s="47">
        <v>2212.27</v>
      </c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42">
        <f t="shared" si="64"/>
        <v>3</v>
      </c>
      <c r="AB506" s="43">
        <f t="shared" si="65"/>
        <v>2463.89</v>
      </c>
      <c r="AC506" s="43">
        <f t="shared" si="66"/>
        <v>2463.89</v>
      </c>
      <c r="AD506" s="44">
        <f t="shared" si="67"/>
        <v>12.619332610904952</v>
      </c>
    </row>
    <row r="507" spans="1:30" ht="13.5" customHeight="1">
      <c r="A507" s="29"/>
      <c r="B507" s="55"/>
      <c r="C507" s="45" t="s">
        <v>171</v>
      </c>
      <c r="D507" s="45" t="s">
        <v>110</v>
      </c>
      <c r="E507" s="46">
        <v>1</v>
      </c>
      <c r="F507" s="54"/>
      <c r="G507" s="54"/>
      <c r="H507" s="54"/>
      <c r="I507" s="54"/>
      <c r="J507" s="54"/>
      <c r="K507" s="54"/>
      <c r="L507" s="47">
        <v>3614.78</v>
      </c>
      <c r="M507" s="48">
        <v>3044.46</v>
      </c>
      <c r="N507" s="47">
        <v>2844.35</v>
      </c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42">
        <f t="shared" si="64"/>
        <v>3</v>
      </c>
      <c r="AB507" s="43">
        <f t="shared" si="65"/>
        <v>3167.87</v>
      </c>
      <c r="AC507" s="43">
        <f t="shared" si="66"/>
        <v>3167.87</v>
      </c>
      <c r="AD507" s="44">
        <f t="shared" si="67"/>
        <v>12.61935574641566</v>
      </c>
    </row>
    <row r="508" spans="1:30" ht="13.5" customHeight="1">
      <c r="A508" s="29"/>
      <c r="B508" s="55"/>
      <c r="C508" s="45" t="s">
        <v>172</v>
      </c>
      <c r="D508" s="45" t="s">
        <v>110</v>
      </c>
      <c r="E508" s="46">
        <v>1</v>
      </c>
      <c r="F508" s="54"/>
      <c r="G508" s="54"/>
      <c r="H508" s="54"/>
      <c r="I508" s="54"/>
      <c r="J508" s="54"/>
      <c r="K508" s="54"/>
      <c r="L508" s="47">
        <v>3748.66</v>
      </c>
      <c r="M508" s="48">
        <v>3157.22</v>
      </c>
      <c r="N508" s="47">
        <v>2949.69</v>
      </c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42">
        <f t="shared" si="64"/>
        <v>3</v>
      </c>
      <c r="AB508" s="43">
        <f t="shared" si="65"/>
        <v>3285.19</v>
      </c>
      <c r="AC508" s="43">
        <f t="shared" si="66"/>
        <v>3285.19</v>
      </c>
      <c r="AD508" s="44">
        <f t="shared" si="67"/>
        <v>12.619442975001775</v>
      </c>
    </row>
    <row r="509" spans="1:30" ht="13.5" customHeight="1">
      <c r="A509" s="29"/>
      <c r="B509" s="55"/>
      <c r="C509" s="45" t="s">
        <v>173</v>
      </c>
      <c r="D509" s="45" t="s">
        <v>110</v>
      </c>
      <c r="E509" s="46">
        <v>1</v>
      </c>
      <c r="F509" s="54"/>
      <c r="G509" s="54"/>
      <c r="H509" s="54"/>
      <c r="I509" s="54"/>
      <c r="J509" s="54"/>
      <c r="K509" s="54"/>
      <c r="L509" s="47">
        <v>6560.15</v>
      </c>
      <c r="M509" s="48">
        <v>5525.13</v>
      </c>
      <c r="N509" s="47">
        <v>5161.96</v>
      </c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42">
        <f t="shared" si="64"/>
        <v>3</v>
      </c>
      <c r="AB509" s="43">
        <f t="shared" si="65"/>
        <v>5749.08</v>
      </c>
      <c r="AC509" s="43">
        <f t="shared" si="66"/>
        <v>5749.08</v>
      </c>
      <c r="AD509" s="44">
        <f t="shared" si="67"/>
        <v>12.619395675978289</v>
      </c>
    </row>
    <row r="510" spans="1:30" ht="13.5" customHeight="1">
      <c r="A510" s="29"/>
      <c r="B510" s="55"/>
      <c r="C510" s="45" t="s">
        <v>174</v>
      </c>
      <c r="D510" s="45" t="s">
        <v>110</v>
      </c>
      <c r="E510" s="46">
        <v>1</v>
      </c>
      <c r="F510" s="54"/>
      <c r="G510" s="54"/>
      <c r="H510" s="54"/>
      <c r="I510" s="54"/>
      <c r="J510" s="54"/>
      <c r="K510" s="54"/>
      <c r="L510" s="47">
        <v>7898.96</v>
      </c>
      <c r="M510" s="48">
        <v>6652.71</v>
      </c>
      <c r="N510" s="47">
        <v>6215.42</v>
      </c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42">
        <f t="shared" si="64"/>
        <v>3</v>
      </c>
      <c r="AB510" s="43">
        <f t="shared" si="65"/>
        <v>6922.37</v>
      </c>
      <c r="AC510" s="43">
        <f t="shared" si="66"/>
        <v>6922.37</v>
      </c>
      <c r="AD510" s="44">
        <f t="shared" si="67"/>
        <v>12.619413430427878</v>
      </c>
    </row>
    <row r="511" spans="1:30" ht="13.5" customHeight="1">
      <c r="A511" s="29"/>
      <c r="B511" s="55"/>
      <c r="C511" s="45" t="s">
        <v>175</v>
      </c>
      <c r="D511" s="45" t="s">
        <v>110</v>
      </c>
      <c r="E511" s="46">
        <v>1</v>
      </c>
      <c r="F511" s="54"/>
      <c r="G511" s="54"/>
      <c r="H511" s="54"/>
      <c r="I511" s="54"/>
      <c r="J511" s="54"/>
      <c r="K511" s="54"/>
      <c r="L511" s="47">
        <v>10308.81</v>
      </c>
      <c r="M511" s="48">
        <v>8682.35</v>
      </c>
      <c r="N511" s="47">
        <v>8111.65</v>
      </c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42">
        <f t="shared" si="64"/>
        <v>3</v>
      </c>
      <c r="AB511" s="43">
        <f t="shared" si="65"/>
        <v>9034.27</v>
      </c>
      <c r="AC511" s="43">
        <f t="shared" si="66"/>
        <v>9034.27</v>
      </c>
      <c r="AD511" s="44">
        <f t="shared" si="67"/>
        <v>12.619412875601366</v>
      </c>
    </row>
    <row r="512" spans="1:30" ht="13.5" customHeight="1">
      <c r="A512" s="29"/>
      <c r="B512" s="55"/>
      <c r="C512" s="45" t="s">
        <v>176</v>
      </c>
      <c r="D512" s="45" t="s">
        <v>110</v>
      </c>
      <c r="E512" s="46">
        <v>1</v>
      </c>
      <c r="F512" s="54"/>
      <c r="G512" s="54"/>
      <c r="H512" s="54"/>
      <c r="I512" s="54"/>
      <c r="J512" s="54"/>
      <c r="K512" s="54"/>
      <c r="L512" s="47">
        <v>32131.35</v>
      </c>
      <c r="M512" s="48">
        <v>27061.86</v>
      </c>
      <c r="N512" s="47">
        <v>25283.07</v>
      </c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42">
        <f t="shared" si="64"/>
        <v>3</v>
      </c>
      <c r="AB512" s="43">
        <f t="shared" si="65"/>
        <v>28158.760000000002</v>
      </c>
      <c r="AC512" s="43">
        <f t="shared" si="66"/>
        <v>28158.760000000002</v>
      </c>
      <c r="AD512" s="44">
        <f t="shared" si="67"/>
        <v>12.619401178299469</v>
      </c>
    </row>
    <row r="513" spans="1:30" ht="13.5" customHeight="1">
      <c r="A513" s="29"/>
      <c r="B513" s="55"/>
      <c r="C513" s="45" t="s">
        <v>177</v>
      </c>
      <c r="D513" s="45" t="s">
        <v>110</v>
      </c>
      <c r="E513" s="46">
        <v>1</v>
      </c>
      <c r="F513" s="54"/>
      <c r="G513" s="54"/>
      <c r="H513" s="54"/>
      <c r="I513" s="54"/>
      <c r="J513" s="54"/>
      <c r="K513" s="54"/>
      <c r="L513" s="47">
        <v>7631.2</v>
      </c>
      <c r="M513" s="48">
        <v>6427.19</v>
      </c>
      <c r="N513" s="47">
        <v>6004.73</v>
      </c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42">
        <f t="shared" si="64"/>
        <v>3</v>
      </c>
      <c r="AB513" s="43">
        <f t="shared" si="65"/>
        <v>6687.71</v>
      </c>
      <c r="AC513" s="43">
        <f t="shared" si="66"/>
        <v>6687.71</v>
      </c>
      <c r="AD513" s="44">
        <f t="shared" si="67"/>
        <v>12.61942799893006</v>
      </c>
    </row>
    <row r="514" spans="1:30" ht="13.5" customHeight="1">
      <c r="A514" s="29"/>
      <c r="B514" s="55"/>
      <c r="C514" s="45" t="s">
        <v>178</v>
      </c>
      <c r="D514" s="45" t="s">
        <v>110</v>
      </c>
      <c r="E514" s="46">
        <v>1</v>
      </c>
      <c r="F514" s="54"/>
      <c r="G514" s="54"/>
      <c r="H514" s="54"/>
      <c r="I514" s="54"/>
      <c r="J514" s="54"/>
      <c r="K514" s="54"/>
      <c r="L514" s="47">
        <v>8300.6</v>
      </c>
      <c r="M514" s="48">
        <v>6990.98</v>
      </c>
      <c r="N514" s="47">
        <v>6531.46</v>
      </c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42">
        <f t="shared" si="64"/>
        <v>3</v>
      </c>
      <c r="AB514" s="43">
        <f t="shared" si="65"/>
        <v>7274.35</v>
      </c>
      <c r="AC514" s="43">
        <f t="shared" si="66"/>
        <v>7274.35</v>
      </c>
      <c r="AD514" s="44">
        <f t="shared" si="67"/>
        <v>12.619404092914458</v>
      </c>
    </row>
    <row r="515" spans="1:30" ht="13.5" customHeight="1">
      <c r="A515" s="29"/>
      <c r="B515" s="55"/>
      <c r="C515" s="45" t="s">
        <v>179</v>
      </c>
      <c r="D515" s="45" t="s">
        <v>110</v>
      </c>
      <c r="E515" s="46">
        <v>1</v>
      </c>
      <c r="F515" s="54"/>
      <c r="G515" s="54"/>
      <c r="H515" s="54"/>
      <c r="I515" s="54"/>
      <c r="J515" s="54"/>
      <c r="K515" s="54"/>
      <c r="L515" s="47">
        <v>10710.45</v>
      </c>
      <c r="M515" s="48">
        <v>9020.6200000000008</v>
      </c>
      <c r="N515" s="47">
        <v>8427.69</v>
      </c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42">
        <f t="shared" si="64"/>
        <v>3</v>
      </c>
      <c r="AB515" s="43">
        <f t="shared" si="65"/>
        <v>9386.26</v>
      </c>
      <c r="AC515" s="43">
        <f t="shared" si="66"/>
        <v>9386.26</v>
      </c>
      <c r="AD515" s="44">
        <f t="shared" si="67"/>
        <v>12.619392215268283</v>
      </c>
    </row>
    <row r="516" spans="1:30" ht="13.5" customHeight="1">
      <c r="A516" s="29"/>
      <c r="B516" s="55"/>
      <c r="C516" s="45" t="s">
        <v>180</v>
      </c>
      <c r="D516" s="45" t="s">
        <v>110</v>
      </c>
      <c r="E516" s="46">
        <v>1</v>
      </c>
      <c r="F516" s="54"/>
      <c r="G516" s="54"/>
      <c r="H516" s="54"/>
      <c r="I516" s="54"/>
      <c r="J516" s="54"/>
      <c r="K516" s="54"/>
      <c r="L516" s="47">
        <v>13521.95</v>
      </c>
      <c r="M516" s="48">
        <v>11388.53</v>
      </c>
      <c r="N516" s="47">
        <v>10639.96</v>
      </c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42">
        <f t="shared" si="64"/>
        <v>3</v>
      </c>
      <c r="AB516" s="43">
        <f t="shared" ref="AB516:AB532" si="68">CEILING(SUM(K516:Z516)/COUNTIF(K516:Z516,"&gt;0"),0.01)</f>
        <v>11850.15</v>
      </c>
      <c r="AC516" s="43">
        <f t="shared" ref="AC516:AC547" si="69">AB516*E516</f>
        <v>11850.15</v>
      </c>
      <c r="AD516" s="44">
        <f t="shared" ref="AD516:AD532" si="70">STDEV(K516:Z516)/AB516*100</f>
        <v>12.619426992475278</v>
      </c>
    </row>
    <row r="517" spans="1:30" ht="13.5" customHeight="1">
      <c r="A517" s="29"/>
      <c r="B517" s="55"/>
      <c r="C517" s="45" t="s">
        <v>181</v>
      </c>
      <c r="D517" s="45" t="s">
        <v>110</v>
      </c>
      <c r="E517" s="46">
        <v>1</v>
      </c>
      <c r="F517" s="54"/>
      <c r="G517" s="54"/>
      <c r="H517" s="54"/>
      <c r="I517" s="54"/>
      <c r="J517" s="54"/>
      <c r="K517" s="54"/>
      <c r="L517" s="47">
        <v>23830.75</v>
      </c>
      <c r="M517" s="48">
        <v>20070.88</v>
      </c>
      <c r="N517" s="47">
        <v>18751.61</v>
      </c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42">
        <f t="shared" si="64"/>
        <v>3</v>
      </c>
      <c r="AB517" s="43">
        <f t="shared" si="68"/>
        <v>20884.420000000002</v>
      </c>
      <c r="AC517" s="43">
        <f t="shared" si="69"/>
        <v>20884.420000000002</v>
      </c>
      <c r="AD517" s="44">
        <f t="shared" si="70"/>
        <v>12.619394120601996</v>
      </c>
    </row>
    <row r="518" spans="1:30" ht="13.5" customHeight="1">
      <c r="A518" s="29"/>
      <c r="B518" s="55"/>
      <c r="C518" s="45" t="s">
        <v>182</v>
      </c>
      <c r="D518" s="45" t="s">
        <v>110</v>
      </c>
      <c r="E518" s="46">
        <v>1</v>
      </c>
      <c r="F518" s="54"/>
      <c r="G518" s="54"/>
      <c r="H518" s="54"/>
      <c r="I518" s="54"/>
      <c r="J518" s="54"/>
      <c r="K518" s="54"/>
      <c r="L518" s="47">
        <v>36147.769999999997</v>
      </c>
      <c r="M518" s="48">
        <v>30444.59</v>
      </c>
      <c r="N518" s="47">
        <v>28443.46</v>
      </c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42">
        <f t="shared" si="64"/>
        <v>3</v>
      </c>
      <c r="AB518" s="43">
        <f t="shared" si="68"/>
        <v>31678.61</v>
      </c>
      <c r="AC518" s="43">
        <f t="shared" si="69"/>
        <v>31678.61</v>
      </c>
      <c r="AD518" s="44">
        <f t="shared" si="70"/>
        <v>12.619394627056934</v>
      </c>
    </row>
    <row r="519" spans="1:30" ht="13.5" customHeight="1">
      <c r="A519" s="29"/>
      <c r="B519" s="55"/>
      <c r="C519" s="45" t="s">
        <v>183</v>
      </c>
      <c r="D519" s="45" t="s">
        <v>110</v>
      </c>
      <c r="E519" s="46">
        <v>1</v>
      </c>
      <c r="F519" s="54"/>
      <c r="G519" s="54"/>
      <c r="H519" s="54"/>
      <c r="I519" s="54"/>
      <c r="J519" s="54"/>
      <c r="K519" s="54"/>
      <c r="L519" s="47">
        <v>14057.47</v>
      </c>
      <c r="M519" s="48">
        <v>11839.56</v>
      </c>
      <c r="N519" s="47">
        <v>11061.34</v>
      </c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42">
        <f t="shared" si="64"/>
        <v>3</v>
      </c>
      <c r="AB519" s="43">
        <f t="shared" si="68"/>
        <v>12319.460000000001</v>
      </c>
      <c r="AC519" s="43">
        <f t="shared" si="69"/>
        <v>12319.460000000001</v>
      </c>
      <c r="AD519" s="44">
        <f t="shared" si="70"/>
        <v>12.619433430389099</v>
      </c>
    </row>
    <row r="520" spans="1:30" ht="13.5" customHeight="1">
      <c r="A520" s="29"/>
      <c r="B520" s="55"/>
      <c r="C520" s="45" t="s">
        <v>184</v>
      </c>
      <c r="D520" s="45" t="s">
        <v>110</v>
      </c>
      <c r="E520" s="46">
        <v>1</v>
      </c>
      <c r="F520" s="54"/>
      <c r="G520" s="54"/>
      <c r="H520" s="54"/>
      <c r="I520" s="54"/>
      <c r="J520" s="54"/>
      <c r="K520" s="54"/>
      <c r="L520" s="47">
        <v>14191.34</v>
      </c>
      <c r="M520" s="48">
        <v>11952.32</v>
      </c>
      <c r="N520" s="47">
        <v>11166.69</v>
      </c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42">
        <f t="shared" si="64"/>
        <v>3</v>
      </c>
      <c r="AB520" s="43">
        <f t="shared" si="68"/>
        <v>12436.79</v>
      </c>
      <c r="AC520" s="43">
        <f t="shared" si="69"/>
        <v>12436.79</v>
      </c>
      <c r="AD520" s="44">
        <f t="shared" si="70"/>
        <v>12.619368111989896</v>
      </c>
    </row>
    <row r="521" spans="1:30" ht="13.5" customHeight="1">
      <c r="A521" s="29"/>
      <c r="B521" s="55"/>
      <c r="C521" s="45" t="s">
        <v>185</v>
      </c>
      <c r="D521" s="45" t="s">
        <v>110</v>
      </c>
      <c r="E521" s="46">
        <v>1</v>
      </c>
      <c r="F521" s="54"/>
      <c r="G521" s="54"/>
      <c r="H521" s="54"/>
      <c r="I521" s="54"/>
      <c r="J521" s="54"/>
      <c r="K521" s="54"/>
      <c r="L521" s="47">
        <v>14592.99</v>
      </c>
      <c r="M521" s="48">
        <v>12290.59</v>
      </c>
      <c r="N521" s="47">
        <v>11482.73</v>
      </c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42">
        <f t="shared" si="64"/>
        <v>3</v>
      </c>
      <c r="AB521" s="43">
        <f t="shared" si="68"/>
        <v>12788.77</v>
      </c>
      <c r="AC521" s="43">
        <f t="shared" si="69"/>
        <v>12788.77</v>
      </c>
      <c r="AD521" s="44">
        <f t="shared" si="70"/>
        <v>12.619407756246357</v>
      </c>
    </row>
    <row r="522" spans="1:30" ht="13.5" customHeight="1">
      <c r="A522" s="29"/>
      <c r="B522" s="55"/>
      <c r="C522" s="45" t="s">
        <v>186</v>
      </c>
      <c r="D522" s="45" t="s">
        <v>110</v>
      </c>
      <c r="E522" s="46">
        <v>1</v>
      </c>
      <c r="F522" s="54"/>
      <c r="G522" s="54"/>
      <c r="H522" s="54"/>
      <c r="I522" s="54"/>
      <c r="J522" s="54"/>
      <c r="K522" s="54"/>
      <c r="L522" s="47">
        <v>14726.87</v>
      </c>
      <c r="M522" s="48">
        <v>12403.35</v>
      </c>
      <c r="N522" s="47">
        <v>11588.08</v>
      </c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42">
        <f t="shared" si="64"/>
        <v>3</v>
      </c>
      <c r="AB522" s="43">
        <f t="shared" si="68"/>
        <v>12906.1</v>
      </c>
      <c r="AC522" s="43">
        <f t="shared" si="69"/>
        <v>12906.1</v>
      </c>
      <c r="AD522" s="44">
        <f t="shared" si="70"/>
        <v>12.619388357286706</v>
      </c>
    </row>
    <row r="523" spans="1:30" ht="13.5" customHeight="1">
      <c r="A523" s="29"/>
      <c r="B523" s="55"/>
      <c r="C523" s="45" t="s">
        <v>187</v>
      </c>
      <c r="D523" s="45" t="s">
        <v>110</v>
      </c>
      <c r="E523" s="46">
        <v>1</v>
      </c>
      <c r="F523" s="54"/>
      <c r="G523" s="54"/>
      <c r="H523" s="54"/>
      <c r="I523" s="54"/>
      <c r="J523" s="54"/>
      <c r="K523" s="54"/>
      <c r="L523" s="47">
        <v>31461.95</v>
      </c>
      <c r="M523" s="48">
        <v>26498.07</v>
      </c>
      <c r="N523" s="47">
        <v>24756.34</v>
      </c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42">
        <f t="shared" si="64"/>
        <v>3</v>
      </c>
      <c r="AB523" s="43">
        <f t="shared" si="68"/>
        <v>27572.12</v>
      </c>
      <c r="AC523" s="43">
        <f t="shared" si="69"/>
        <v>27572.12</v>
      </c>
      <c r="AD523" s="44">
        <f t="shared" si="70"/>
        <v>12.619406914763932</v>
      </c>
    </row>
    <row r="524" spans="1:30" ht="13.5" customHeight="1">
      <c r="A524" s="29"/>
      <c r="B524" s="55"/>
      <c r="C524" s="45" t="s">
        <v>188</v>
      </c>
      <c r="D524" s="45" t="s">
        <v>110</v>
      </c>
      <c r="E524" s="46">
        <v>1</v>
      </c>
      <c r="F524" s="54"/>
      <c r="G524" s="54"/>
      <c r="H524" s="54"/>
      <c r="I524" s="54"/>
      <c r="J524" s="54"/>
      <c r="K524" s="54"/>
      <c r="L524" s="47">
        <v>31595.83</v>
      </c>
      <c r="M524" s="48">
        <v>26610.82</v>
      </c>
      <c r="N524" s="47">
        <v>24861.69</v>
      </c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42">
        <f t="shared" si="64"/>
        <v>3</v>
      </c>
      <c r="AB524" s="43">
        <f t="shared" si="68"/>
        <v>27689.45</v>
      </c>
      <c r="AC524" s="43">
        <f t="shared" si="69"/>
        <v>27689.45</v>
      </c>
      <c r="AD524" s="44">
        <f t="shared" si="70"/>
        <v>12.61940345050987</v>
      </c>
    </row>
    <row r="525" spans="1:30" ht="13.5" customHeight="1">
      <c r="A525" s="29"/>
      <c r="B525" s="55"/>
      <c r="C525" s="45" t="s">
        <v>189</v>
      </c>
      <c r="D525" s="45" t="s">
        <v>110</v>
      </c>
      <c r="E525" s="46">
        <v>1</v>
      </c>
      <c r="F525" s="54"/>
      <c r="G525" s="54"/>
      <c r="H525" s="54"/>
      <c r="I525" s="54"/>
      <c r="J525" s="54"/>
      <c r="K525" s="54"/>
      <c r="L525" s="47">
        <v>44314.49</v>
      </c>
      <c r="M525" s="48">
        <v>37322.81</v>
      </c>
      <c r="N525" s="47">
        <v>34869.57</v>
      </c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42">
        <f t="shared" si="64"/>
        <v>3</v>
      </c>
      <c r="AB525" s="43">
        <f t="shared" si="68"/>
        <v>38835.629999999997</v>
      </c>
      <c r="AC525" s="43">
        <f t="shared" si="69"/>
        <v>38835.629999999997</v>
      </c>
      <c r="AD525" s="44">
        <f t="shared" si="70"/>
        <v>12.619402807237384</v>
      </c>
    </row>
    <row r="526" spans="1:30" ht="13.5" customHeight="1">
      <c r="A526" s="29"/>
      <c r="B526" s="55"/>
      <c r="C526" s="45" t="s">
        <v>190</v>
      </c>
      <c r="D526" s="45" t="s">
        <v>110</v>
      </c>
      <c r="E526" s="46">
        <v>1</v>
      </c>
      <c r="F526" s="54"/>
      <c r="G526" s="54"/>
      <c r="H526" s="54"/>
      <c r="I526" s="54"/>
      <c r="J526" s="54"/>
      <c r="K526" s="54"/>
      <c r="L526" s="47">
        <v>45653.3</v>
      </c>
      <c r="M526" s="48">
        <v>38450.39</v>
      </c>
      <c r="N526" s="47">
        <v>35923.03</v>
      </c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42">
        <f t="shared" si="64"/>
        <v>3</v>
      </c>
      <c r="AB526" s="43">
        <f t="shared" si="68"/>
        <v>40008.910000000003</v>
      </c>
      <c r="AC526" s="43">
        <f t="shared" si="69"/>
        <v>40008.910000000003</v>
      </c>
      <c r="AD526" s="44">
        <f t="shared" si="70"/>
        <v>12.61940882413719</v>
      </c>
    </row>
    <row r="527" spans="1:30" ht="13.5" customHeight="1">
      <c r="A527" s="29"/>
      <c r="B527" s="55"/>
      <c r="C527" s="45" t="s">
        <v>191</v>
      </c>
      <c r="D527" s="45" t="s">
        <v>110</v>
      </c>
      <c r="E527" s="46">
        <v>1</v>
      </c>
      <c r="F527" s="54"/>
      <c r="G527" s="54"/>
      <c r="H527" s="54"/>
      <c r="I527" s="54"/>
      <c r="J527" s="54"/>
      <c r="K527" s="54"/>
      <c r="L527" s="47">
        <v>47527.62</v>
      </c>
      <c r="M527" s="48">
        <v>40028.99</v>
      </c>
      <c r="N527" s="47">
        <v>37397.879999999997</v>
      </c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42">
        <f t="shared" si="64"/>
        <v>3</v>
      </c>
      <c r="AB527" s="43">
        <f t="shared" si="68"/>
        <v>41651.5</v>
      </c>
      <c r="AC527" s="43">
        <f t="shared" si="69"/>
        <v>41651.5</v>
      </c>
      <c r="AD527" s="44">
        <f t="shared" si="70"/>
        <v>12.619397113779151</v>
      </c>
    </row>
    <row r="528" spans="1:30" ht="13.5" customHeight="1">
      <c r="A528" s="29"/>
      <c r="B528" s="55"/>
      <c r="C528" s="45" t="s">
        <v>192</v>
      </c>
      <c r="D528" s="45" t="s">
        <v>110</v>
      </c>
      <c r="E528" s="46">
        <v>1</v>
      </c>
      <c r="F528" s="54"/>
      <c r="G528" s="54"/>
      <c r="H528" s="54"/>
      <c r="I528" s="54"/>
      <c r="J528" s="54"/>
      <c r="K528" s="54"/>
      <c r="L528" s="47">
        <v>44448.37</v>
      </c>
      <c r="M528" s="48">
        <v>37435.57</v>
      </c>
      <c r="N528" s="47">
        <v>34974.910000000003</v>
      </c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42">
        <f t="shared" si="64"/>
        <v>3</v>
      </c>
      <c r="AB528" s="43">
        <f t="shared" si="68"/>
        <v>38952.950000000004</v>
      </c>
      <c r="AC528" s="43">
        <f t="shared" si="69"/>
        <v>38952.950000000004</v>
      </c>
      <c r="AD528" s="44">
        <f t="shared" si="70"/>
        <v>12.619410022124031</v>
      </c>
    </row>
    <row r="529" spans="1:30" ht="13.5" customHeight="1">
      <c r="A529" s="29"/>
      <c r="B529" s="55"/>
      <c r="C529" s="45" t="s">
        <v>193</v>
      </c>
      <c r="D529" s="45" t="s">
        <v>110</v>
      </c>
      <c r="E529" s="46">
        <v>1</v>
      </c>
      <c r="F529" s="54"/>
      <c r="G529" s="54"/>
      <c r="H529" s="54"/>
      <c r="I529" s="54"/>
      <c r="J529" s="54"/>
      <c r="K529" s="54"/>
      <c r="L529" s="47">
        <v>64932.11</v>
      </c>
      <c r="M529" s="48">
        <v>54687.5</v>
      </c>
      <c r="N529" s="47">
        <v>51092.88</v>
      </c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42">
        <f t="shared" si="64"/>
        <v>3</v>
      </c>
      <c r="AB529" s="43">
        <f t="shared" si="68"/>
        <v>56904.17</v>
      </c>
      <c r="AC529" s="43">
        <f t="shared" si="69"/>
        <v>56904.17</v>
      </c>
      <c r="AD529" s="44">
        <f t="shared" si="70"/>
        <v>12.619401605766411</v>
      </c>
    </row>
    <row r="530" spans="1:30" ht="13.5" customHeight="1">
      <c r="A530" s="29"/>
      <c r="B530" s="55"/>
      <c r="C530" s="45" t="s">
        <v>194</v>
      </c>
      <c r="D530" s="45" t="s">
        <v>70</v>
      </c>
      <c r="E530" s="46">
        <v>1</v>
      </c>
      <c r="F530" s="54"/>
      <c r="G530" s="54"/>
      <c r="H530" s="54"/>
      <c r="I530" s="54"/>
      <c r="J530" s="54"/>
      <c r="K530" s="54"/>
      <c r="L530" s="47">
        <v>95.3</v>
      </c>
      <c r="M530" s="48">
        <v>80.27</v>
      </c>
      <c r="N530" s="47">
        <v>74.989999999999995</v>
      </c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42">
        <f t="shared" si="64"/>
        <v>3</v>
      </c>
      <c r="AB530" s="43">
        <f t="shared" si="68"/>
        <v>83.52</v>
      </c>
      <c r="AC530" s="43">
        <f t="shared" si="69"/>
        <v>83.52</v>
      </c>
      <c r="AD530" s="44">
        <f t="shared" si="70"/>
        <v>12.617135830110824</v>
      </c>
    </row>
    <row r="531" spans="1:30" ht="13.5" customHeight="1">
      <c r="A531" s="29"/>
      <c r="B531" s="55"/>
      <c r="C531" s="45" t="s">
        <v>195</v>
      </c>
      <c r="D531" s="45" t="s">
        <v>70</v>
      </c>
      <c r="E531" s="46">
        <v>1</v>
      </c>
      <c r="F531" s="54"/>
      <c r="G531" s="54"/>
      <c r="H531" s="54"/>
      <c r="I531" s="54"/>
      <c r="J531" s="54"/>
      <c r="K531" s="54"/>
      <c r="L531" s="47">
        <v>149.76</v>
      </c>
      <c r="M531" s="48">
        <v>126.14</v>
      </c>
      <c r="N531" s="47">
        <v>117.84</v>
      </c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42">
        <f t="shared" si="64"/>
        <v>3</v>
      </c>
      <c r="AB531" s="43">
        <f t="shared" si="68"/>
        <v>131.25</v>
      </c>
      <c r="AC531" s="43">
        <f t="shared" si="69"/>
        <v>131.25</v>
      </c>
      <c r="AD531" s="44">
        <f t="shared" si="70"/>
        <v>12.618213281791929</v>
      </c>
    </row>
    <row r="532" spans="1:30" ht="13.5" customHeight="1">
      <c r="A532" s="29"/>
      <c r="B532" s="55"/>
      <c r="C532" s="45" t="s">
        <v>196</v>
      </c>
      <c r="D532" s="45" t="s">
        <v>70</v>
      </c>
      <c r="E532" s="46">
        <v>1</v>
      </c>
      <c r="F532" s="54"/>
      <c r="G532" s="54"/>
      <c r="H532" s="54"/>
      <c r="I532" s="54"/>
      <c r="J532" s="54"/>
      <c r="K532" s="54"/>
      <c r="L532" s="47">
        <v>231.46</v>
      </c>
      <c r="M532" s="48">
        <v>194.94</v>
      </c>
      <c r="N532" s="47">
        <v>182.13</v>
      </c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42">
        <f t="shared" ref="AA532:AA595" si="71">COUNTIF(K532:Z532,"&gt;0")</f>
        <v>3</v>
      </c>
      <c r="AB532" s="43">
        <f t="shared" si="68"/>
        <v>202.85</v>
      </c>
      <c r="AC532" s="43">
        <f t="shared" si="69"/>
        <v>202.85</v>
      </c>
      <c r="AD532" s="44">
        <f t="shared" si="70"/>
        <v>12.618710953495754</v>
      </c>
    </row>
    <row r="533" spans="1:30" ht="13.5" customHeight="1">
      <c r="A533" s="29"/>
      <c r="B533" s="55"/>
      <c r="C533" s="3" t="s">
        <v>197</v>
      </c>
      <c r="D533" s="3"/>
      <c r="E533" s="3"/>
      <c r="F533" s="3"/>
      <c r="G533" s="3"/>
      <c r="H533" s="3"/>
      <c r="I533" s="54"/>
      <c r="J533" s="54"/>
      <c r="K533" s="54"/>
      <c r="L533" s="47"/>
      <c r="M533" s="48"/>
      <c r="N533" s="47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42">
        <f t="shared" si="71"/>
        <v>0</v>
      </c>
      <c r="AB533" s="43"/>
      <c r="AC533" s="43"/>
      <c r="AD533" s="44"/>
    </row>
    <row r="534" spans="1:30" ht="13.5" customHeight="1">
      <c r="A534" s="29"/>
      <c r="B534" s="55"/>
      <c r="C534" s="3" t="s">
        <v>198</v>
      </c>
      <c r="D534" s="3"/>
      <c r="E534" s="3"/>
      <c r="F534" s="3"/>
      <c r="G534" s="3"/>
      <c r="H534" s="3"/>
      <c r="I534" s="54"/>
      <c r="J534" s="54"/>
      <c r="K534" s="54"/>
      <c r="L534" s="47"/>
      <c r="M534" s="48"/>
      <c r="N534" s="47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42">
        <f t="shared" si="71"/>
        <v>0</v>
      </c>
      <c r="AB534" s="43"/>
      <c r="AC534" s="43"/>
      <c r="AD534" s="44"/>
    </row>
    <row r="535" spans="1:30" ht="13.5" customHeight="1">
      <c r="A535" s="29"/>
      <c r="B535" s="55"/>
      <c r="C535" s="57" t="s">
        <v>199</v>
      </c>
      <c r="D535" s="45"/>
      <c r="E535" s="46"/>
      <c r="F535" s="54"/>
      <c r="G535" s="54"/>
      <c r="H535" s="54"/>
      <c r="I535" s="54"/>
      <c r="J535" s="54"/>
      <c r="K535" s="54"/>
      <c r="L535" s="47"/>
      <c r="M535" s="48"/>
      <c r="N535" s="47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42">
        <f t="shared" si="71"/>
        <v>0</v>
      </c>
      <c r="AB535" s="43"/>
      <c r="AC535" s="43"/>
      <c r="AD535" s="44"/>
    </row>
    <row r="536" spans="1:30" ht="13.5" customHeight="1">
      <c r="A536" s="29"/>
      <c r="B536" s="55"/>
      <c r="C536" s="45" t="s">
        <v>200</v>
      </c>
      <c r="D536" s="45" t="s">
        <v>201</v>
      </c>
      <c r="E536" s="46">
        <v>1</v>
      </c>
      <c r="F536" s="54"/>
      <c r="G536" s="54"/>
      <c r="H536" s="54"/>
      <c r="I536" s="54"/>
      <c r="J536" s="54"/>
      <c r="K536" s="54"/>
      <c r="L536" s="47">
        <v>29052.09</v>
      </c>
      <c r="M536" s="48">
        <v>24468.42</v>
      </c>
      <c r="N536" s="47">
        <v>22860.11</v>
      </c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42">
        <f t="shared" si="71"/>
        <v>3</v>
      </c>
      <c r="AB536" s="43">
        <f>CEILING(SUM(K536:Z536)/COUNTIF(K536:Z536,"&gt;0"),0.01)</f>
        <v>25460.21</v>
      </c>
      <c r="AC536" s="43">
        <f>AB536*E536</f>
        <v>25460.21</v>
      </c>
      <c r="AD536" s="44">
        <f>STDEV(K536:Z536)/AB536*100</f>
        <v>12.619395635010102</v>
      </c>
    </row>
    <row r="537" spans="1:30" ht="13.5" customHeight="1">
      <c r="A537" s="29"/>
      <c r="B537" s="55"/>
      <c r="C537" s="45" t="s">
        <v>202</v>
      </c>
      <c r="D537" s="45" t="s">
        <v>201</v>
      </c>
      <c r="E537" s="46">
        <v>1</v>
      </c>
      <c r="F537" s="54"/>
      <c r="G537" s="54"/>
      <c r="H537" s="54"/>
      <c r="I537" s="54"/>
      <c r="J537" s="54"/>
      <c r="K537" s="54"/>
      <c r="L537" s="47">
        <v>33363.06</v>
      </c>
      <c r="M537" s="48">
        <v>28099.23</v>
      </c>
      <c r="N537" s="47">
        <v>26252.26</v>
      </c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42">
        <f t="shared" si="71"/>
        <v>3</v>
      </c>
      <c r="AB537" s="43">
        <f>CEILING(SUM(K537:Z537)/COUNTIF(K537:Z537,"&gt;0"),0.01)</f>
        <v>29238.190000000002</v>
      </c>
      <c r="AC537" s="43">
        <f>AB537*E537</f>
        <v>29238.190000000002</v>
      </c>
      <c r="AD537" s="44">
        <f>STDEV(K537:Z537)/AB537*100</f>
        <v>12.619405127602384</v>
      </c>
    </row>
    <row r="538" spans="1:30" ht="13.5" customHeight="1">
      <c r="A538" s="29"/>
      <c r="B538" s="55"/>
      <c r="C538" s="45" t="s">
        <v>203</v>
      </c>
      <c r="D538" s="45" t="s">
        <v>201</v>
      </c>
      <c r="E538" s="46">
        <v>1</v>
      </c>
      <c r="F538" s="54"/>
      <c r="G538" s="54"/>
      <c r="H538" s="54"/>
      <c r="I538" s="54"/>
      <c r="J538" s="54"/>
      <c r="K538" s="54"/>
      <c r="L538" s="47">
        <v>34541.199999999997</v>
      </c>
      <c r="M538" s="48">
        <v>29091.49</v>
      </c>
      <c r="N538" s="47">
        <v>27179.3</v>
      </c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42">
        <f t="shared" si="71"/>
        <v>3</v>
      </c>
      <c r="AB538" s="43">
        <f>CEILING(SUM(K538:Z538)/COUNTIF(K538:Z538,"&gt;0"),0.01)</f>
        <v>30270.670000000002</v>
      </c>
      <c r="AC538" s="43">
        <f>AB538*E538</f>
        <v>30270.670000000002</v>
      </c>
      <c r="AD538" s="44">
        <f>STDEV(K538:Z538)/AB538*100</f>
        <v>12.619402797401289</v>
      </c>
    </row>
    <row r="539" spans="1:30" ht="13.5" customHeight="1">
      <c r="A539" s="29"/>
      <c r="B539" s="55"/>
      <c r="C539" s="57" t="s">
        <v>204</v>
      </c>
      <c r="D539" s="45"/>
      <c r="E539" s="46"/>
      <c r="F539" s="54"/>
      <c r="G539" s="54"/>
      <c r="H539" s="54"/>
      <c r="I539" s="54"/>
      <c r="J539" s="54"/>
      <c r="K539" s="54"/>
      <c r="L539" s="47"/>
      <c r="M539" s="48"/>
      <c r="N539" s="47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42">
        <f t="shared" si="71"/>
        <v>0</v>
      </c>
      <c r="AB539" s="43"/>
      <c r="AC539" s="43"/>
      <c r="AD539" s="44"/>
    </row>
    <row r="540" spans="1:30" ht="13.5" customHeight="1">
      <c r="A540" s="29"/>
      <c r="B540" s="55"/>
      <c r="C540" s="45" t="s">
        <v>205</v>
      </c>
      <c r="D540" s="45" t="s">
        <v>201</v>
      </c>
      <c r="E540" s="46">
        <v>1</v>
      </c>
      <c r="F540" s="54"/>
      <c r="G540" s="54"/>
      <c r="H540" s="54"/>
      <c r="I540" s="54"/>
      <c r="J540" s="54"/>
      <c r="K540" s="54"/>
      <c r="L540" s="47">
        <v>31127.25</v>
      </c>
      <c r="M540" s="48">
        <v>26216.17</v>
      </c>
      <c r="N540" s="47">
        <v>24492.97</v>
      </c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42">
        <f t="shared" si="71"/>
        <v>3</v>
      </c>
      <c r="AB540" s="43">
        <f>CEILING(SUM(K540:Z540)/COUNTIF(K540:Z540,"&gt;0"),0.01)</f>
        <v>27278.799999999999</v>
      </c>
      <c r="AC540" s="43">
        <f>AB540*E540</f>
        <v>27278.799999999999</v>
      </c>
      <c r="AD540" s="44">
        <f>STDEV(K540:Z540)/AB540*100</f>
        <v>12.619420121094604</v>
      </c>
    </row>
    <row r="541" spans="1:30" ht="13.5" customHeight="1">
      <c r="A541" s="29"/>
      <c r="B541" s="55"/>
      <c r="C541" s="45" t="s">
        <v>202</v>
      </c>
      <c r="D541" s="45" t="s">
        <v>201</v>
      </c>
      <c r="E541" s="46">
        <v>1</v>
      </c>
      <c r="F541" s="54"/>
      <c r="G541" s="54"/>
      <c r="H541" s="54"/>
      <c r="I541" s="54"/>
      <c r="J541" s="54"/>
      <c r="K541" s="54"/>
      <c r="L541" s="47">
        <v>34541.199999999997</v>
      </c>
      <c r="M541" s="48">
        <v>29091.49</v>
      </c>
      <c r="N541" s="47">
        <v>27179.3</v>
      </c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42">
        <f t="shared" si="71"/>
        <v>3</v>
      </c>
      <c r="AB541" s="43">
        <f>CEILING(SUM(K541:Z541)/COUNTIF(K541:Z541,"&gt;0"),0.01)</f>
        <v>30270.670000000002</v>
      </c>
      <c r="AC541" s="43">
        <f>AB541*E541</f>
        <v>30270.670000000002</v>
      </c>
      <c r="AD541" s="44">
        <f>STDEV(K541:Z541)/AB541*100</f>
        <v>12.619402797401289</v>
      </c>
    </row>
    <row r="542" spans="1:30" ht="13.5" customHeight="1">
      <c r="A542" s="29"/>
      <c r="B542" s="55"/>
      <c r="C542" s="45" t="s">
        <v>203</v>
      </c>
      <c r="D542" s="45" t="s">
        <v>201</v>
      </c>
      <c r="E542" s="46">
        <v>1</v>
      </c>
      <c r="F542" s="54"/>
      <c r="G542" s="54"/>
      <c r="H542" s="54"/>
      <c r="I542" s="54"/>
      <c r="J542" s="54"/>
      <c r="K542" s="54"/>
      <c r="L542" s="47">
        <v>35451.919999999998</v>
      </c>
      <c r="M542" s="48">
        <v>29858.52</v>
      </c>
      <c r="N542" s="47">
        <v>27895.91</v>
      </c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42">
        <f t="shared" si="71"/>
        <v>3</v>
      </c>
      <c r="AB542" s="43">
        <f>CEILING(SUM(K542:Z542)/COUNTIF(K542:Z542,"&gt;0"),0.01)</f>
        <v>31068.79</v>
      </c>
      <c r="AC542" s="43">
        <f>AB542*E542</f>
        <v>31068.79</v>
      </c>
      <c r="AD542" s="44">
        <f>STDEV(K542:Z542)/AB542*100</f>
        <v>12.619410835911626</v>
      </c>
    </row>
    <row r="543" spans="1:30" ht="13.5" customHeight="1">
      <c r="A543" s="29"/>
      <c r="B543" s="55"/>
      <c r="C543" s="57" t="s">
        <v>206</v>
      </c>
      <c r="D543" s="45"/>
      <c r="E543" s="46"/>
      <c r="F543" s="54"/>
      <c r="G543" s="54"/>
      <c r="H543" s="54"/>
      <c r="I543" s="54"/>
      <c r="J543" s="54"/>
      <c r="K543" s="54"/>
      <c r="L543" s="47"/>
      <c r="M543" s="48">
        <v>0</v>
      </c>
      <c r="N543" s="47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42">
        <f t="shared" si="71"/>
        <v>0</v>
      </c>
      <c r="AB543" s="43"/>
      <c r="AC543" s="43"/>
      <c r="AD543" s="44"/>
    </row>
    <row r="544" spans="1:30" ht="13.5" customHeight="1">
      <c r="A544" s="29"/>
      <c r="B544" s="55"/>
      <c r="C544" s="45" t="s">
        <v>207</v>
      </c>
      <c r="D544" s="45" t="s">
        <v>201</v>
      </c>
      <c r="E544" s="46">
        <v>1</v>
      </c>
      <c r="F544" s="54"/>
      <c r="G544" s="54"/>
      <c r="H544" s="54"/>
      <c r="I544" s="54"/>
      <c r="J544" s="54"/>
      <c r="K544" s="54"/>
      <c r="L544" s="47">
        <v>40244.519999999997</v>
      </c>
      <c r="M544" s="48">
        <v>33894.97</v>
      </c>
      <c r="N544" s="47">
        <v>31667.05</v>
      </c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42">
        <f t="shared" si="71"/>
        <v>3</v>
      </c>
      <c r="AB544" s="43">
        <f>CEILING(SUM(K544:Z544)/COUNTIF(K544:Z544,"&gt;0"),0.01)</f>
        <v>35268.85</v>
      </c>
      <c r="AC544" s="43">
        <f>AB544*E544</f>
        <v>35268.85</v>
      </c>
      <c r="AD544" s="44">
        <f>STDEV(K544:Z544)/AB544*100</f>
        <v>12.619405294191461</v>
      </c>
    </row>
    <row r="545" spans="1:30" ht="13.5" customHeight="1">
      <c r="A545" s="29"/>
      <c r="B545" s="55"/>
      <c r="C545" s="45" t="s">
        <v>202</v>
      </c>
      <c r="D545" s="45" t="s">
        <v>201</v>
      </c>
      <c r="E545" s="46">
        <v>1</v>
      </c>
      <c r="F545" s="54"/>
      <c r="G545" s="54"/>
      <c r="H545" s="54"/>
      <c r="I545" s="54"/>
      <c r="J545" s="54"/>
      <c r="K545" s="54"/>
      <c r="L545" s="47">
        <v>42105.45</v>
      </c>
      <c r="M545" s="48">
        <v>35462.300000000003</v>
      </c>
      <c r="N545" s="47">
        <v>33131.35</v>
      </c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42">
        <f t="shared" si="71"/>
        <v>3</v>
      </c>
      <c r="AB545" s="43">
        <f>CEILING(SUM(K545:Z545)/COUNTIF(K545:Z545,"&gt;0"),0.01)</f>
        <v>36899.700000000004</v>
      </c>
      <c r="AC545" s="43">
        <f>AB545*E545</f>
        <v>36899.700000000004</v>
      </c>
      <c r="AD545" s="44">
        <f>STDEV(K545:Z545)/AB545*100</f>
        <v>12.619406213815884</v>
      </c>
    </row>
    <row r="546" spans="1:30" ht="13.5" customHeight="1">
      <c r="A546" s="29"/>
      <c r="B546" s="55"/>
      <c r="C546" s="45" t="s">
        <v>203</v>
      </c>
      <c r="D546" s="45" t="s">
        <v>201</v>
      </c>
      <c r="E546" s="46">
        <v>1</v>
      </c>
      <c r="F546" s="54"/>
      <c r="G546" s="54"/>
      <c r="H546" s="54"/>
      <c r="I546" s="54"/>
      <c r="J546" s="54"/>
      <c r="K546" s="54"/>
      <c r="L546" s="47">
        <v>42707.91</v>
      </c>
      <c r="M546" s="48">
        <v>35969.71</v>
      </c>
      <c r="N546" s="47">
        <v>33605.410000000003</v>
      </c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42">
        <f t="shared" si="71"/>
        <v>3</v>
      </c>
      <c r="AB546" s="43">
        <f>CEILING(SUM(K546:Z546)/COUNTIF(K546:Z546,"&gt;0"),0.01)</f>
        <v>37427.68</v>
      </c>
      <c r="AC546" s="43">
        <f>AB546*E546</f>
        <v>37427.68</v>
      </c>
      <c r="AD546" s="44">
        <f>STDEV(K546:Z546)/AB546*100</f>
        <v>12.619398159849279</v>
      </c>
    </row>
    <row r="547" spans="1:30" ht="13.5" customHeight="1">
      <c r="A547" s="29"/>
      <c r="B547" s="55"/>
      <c r="C547" s="57" t="s">
        <v>208</v>
      </c>
      <c r="D547" s="45"/>
      <c r="E547" s="46"/>
      <c r="F547" s="54"/>
      <c r="G547" s="54"/>
      <c r="H547" s="54"/>
      <c r="I547" s="54"/>
      <c r="J547" s="54"/>
      <c r="K547" s="54"/>
      <c r="L547" s="47"/>
      <c r="M547" s="48"/>
      <c r="N547" s="47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42">
        <f t="shared" si="71"/>
        <v>0</v>
      </c>
      <c r="AB547" s="43"/>
      <c r="AC547" s="43"/>
      <c r="AD547" s="44"/>
    </row>
    <row r="548" spans="1:30" ht="13.5" customHeight="1">
      <c r="A548" s="29"/>
      <c r="B548" s="55"/>
      <c r="C548" s="45" t="s">
        <v>209</v>
      </c>
      <c r="D548" s="45" t="s">
        <v>201</v>
      </c>
      <c r="E548" s="46">
        <v>1</v>
      </c>
      <c r="F548" s="54"/>
      <c r="G548" s="54"/>
      <c r="H548" s="54"/>
      <c r="I548" s="54"/>
      <c r="J548" s="54"/>
      <c r="K548" s="54"/>
      <c r="L548" s="47">
        <v>46523.51</v>
      </c>
      <c r="M548" s="48">
        <v>39183.31</v>
      </c>
      <c r="N548" s="47">
        <v>36607.78</v>
      </c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42">
        <f t="shared" si="71"/>
        <v>3</v>
      </c>
      <c r="AB548" s="43">
        <f>CEILING(SUM(K548:Z548)/COUNTIF(K548:Z548,"&gt;0"),0.01)</f>
        <v>40771.54</v>
      </c>
      <c r="AC548" s="43">
        <f>AB548*E548</f>
        <v>40771.54</v>
      </c>
      <c r="AD548" s="44">
        <f>STDEV(K548:Z548)/AB548*100</f>
        <v>12.619392204556382</v>
      </c>
    </row>
    <row r="549" spans="1:30" ht="13.5" customHeight="1">
      <c r="A549" s="29"/>
      <c r="B549" s="55"/>
      <c r="C549" s="45" t="s">
        <v>202</v>
      </c>
      <c r="D549" s="45" t="s">
        <v>201</v>
      </c>
      <c r="E549" s="46">
        <v>1</v>
      </c>
      <c r="F549" s="54"/>
      <c r="G549" s="54"/>
      <c r="H549" s="54"/>
      <c r="I549" s="54"/>
      <c r="J549" s="54"/>
      <c r="K549" s="54"/>
      <c r="L549" s="47">
        <v>48759.32</v>
      </c>
      <c r="M549" s="48">
        <v>41066.370000000003</v>
      </c>
      <c r="N549" s="47">
        <v>38367.06</v>
      </c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42">
        <f t="shared" si="71"/>
        <v>3</v>
      </c>
      <c r="AB549" s="43">
        <f>CEILING(SUM(K549:Z549)/COUNTIF(K549:Z549,"&gt;0"),0.01)</f>
        <v>42730.92</v>
      </c>
      <c r="AC549" s="43">
        <f>AB549*E549</f>
        <v>42730.92</v>
      </c>
      <c r="AD549" s="44">
        <f>STDEV(K549:Z549)/AB549*100</f>
        <v>12.619395648012887</v>
      </c>
    </row>
    <row r="550" spans="1:30" ht="13.5" customHeight="1">
      <c r="A550" s="29"/>
      <c r="B550" s="55"/>
      <c r="C550" s="45" t="s">
        <v>203</v>
      </c>
      <c r="D550" s="45" t="s">
        <v>201</v>
      </c>
      <c r="E550" s="46">
        <v>1</v>
      </c>
      <c r="F550" s="54"/>
      <c r="G550" s="54"/>
      <c r="H550" s="54"/>
      <c r="I550" s="54"/>
      <c r="J550" s="54"/>
      <c r="K550" s="54"/>
      <c r="L550" s="47">
        <v>50379.28</v>
      </c>
      <c r="M550" s="48">
        <v>42430.73</v>
      </c>
      <c r="N550" s="47">
        <v>39641.75</v>
      </c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42">
        <f t="shared" si="71"/>
        <v>3</v>
      </c>
      <c r="AB550" s="43">
        <f>CEILING(SUM(K550:Z550)/COUNTIF(K550:Z550,"&gt;0"),0.01)</f>
        <v>44150.590000000004</v>
      </c>
      <c r="AC550" s="43">
        <f>AB550*E550</f>
        <v>44150.590000000004</v>
      </c>
      <c r="AD550" s="44">
        <f>STDEV(K550:Z550)/AB550*100</f>
        <v>12.619403015145792</v>
      </c>
    </row>
    <row r="551" spans="1:30" ht="13.5" customHeight="1">
      <c r="A551" s="29"/>
      <c r="B551" s="55"/>
      <c r="C551" s="57" t="s">
        <v>210</v>
      </c>
      <c r="D551" s="45"/>
      <c r="E551" s="46"/>
      <c r="F551" s="54"/>
      <c r="G551" s="54"/>
      <c r="H551" s="54"/>
      <c r="I551" s="54"/>
      <c r="J551" s="54"/>
      <c r="K551" s="54"/>
      <c r="L551" s="47"/>
      <c r="M551" s="48"/>
      <c r="N551" s="47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42">
        <f t="shared" si="71"/>
        <v>0</v>
      </c>
      <c r="AB551" s="43"/>
      <c r="AC551" s="43"/>
      <c r="AD551" s="44"/>
    </row>
    <row r="552" spans="1:30" ht="13.5" customHeight="1">
      <c r="A552" s="29"/>
      <c r="B552" s="55"/>
      <c r="C552" s="45" t="s">
        <v>211</v>
      </c>
      <c r="D552" s="45" t="s">
        <v>201</v>
      </c>
      <c r="E552" s="46">
        <v>1</v>
      </c>
      <c r="F552" s="54"/>
      <c r="G552" s="54"/>
      <c r="H552" s="54"/>
      <c r="I552" s="54"/>
      <c r="J552" s="54"/>
      <c r="K552" s="54"/>
      <c r="L552" s="47">
        <v>60246.28</v>
      </c>
      <c r="M552" s="48">
        <v>50740.98</v>
      </c>
      <c r="N552" s="47">
        <v>47405.760000000002</v>
      </c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42">
        <f t="shared" si="71"/>
        <v>3</v>
      </c>
      <c r="AB552" s="43">
        <f>CEILING(SUM(K552:Z552)/COUNTIF(K552:Z552,"&gt;0"),0.01)</f>
        <v>52797.68</v>
      </c>
      <c r="AC552" s="43">
        <f>AB552*E552</f>
        <v>52797.68</v>
      </c>
      <c r="AD552" s="44">
        <f>STDEV(K552:Z552)/AB552*100</f>
        <v>12.619397978373096</v>
      </c>
    </row>
    <row r="553" spans="1:30" ht="13.5" customHeight="1">
      <c r="A553" s="29"/>
      <c r="B553" s="55"/>
      <c r="C553" s="45" t="s">
        <v>212</v>
      </c>
      <c r="D553" s="45" t="s">
        <v>201</v>
      </c>
      <c r="E553" s="46">
        <v>1</v>
      </c>
      <c r="F553" s="54"/>
      <c r="G553" s="54"/>
      <c r="H553" s="54"/>
      <c r="I553" s="54"/>
      <c r="J553" s="54"/>
      <c r="K553" s="54"/>
      <c r="L553" s="47">
        <v>68279.12</v>
      </c>
      <c r="M553" s="48">
        <v>57506.44</v>
      </c>
      <c r="N553" s="47">
        <v>53726.53</v>
      </c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42">
        <f t="shared" si="71"/>
        <v>3</v>
      </c>
      <c r="AB553" s="43">
        <f>CEILING(SUM(K553:Z553)/COUNTIF(K553:Z553,"&gt;0"),0.01)</f>
        <v>59837.37</v>
      </c>
      <c r="AC553" s="43">
        <f>AB553*E553</f>
        <v>59837.37</v>
      </c>
      <c r="AD553" s="44">
        <f>STDEV(K553:Z553)/AB553*100</f>
        <v>12.619400289363163</v>
      </c>
    </row>
    <row r="554" spans="1:30" ht="13.5" customHeight="1">
      <c r="A554" s="29"/>
      <c r="B554" s="55"/>
      <c r="C554" s="45" t="s">
        <v>213</v>
      </c>
      <c r="D554" s="45" t="s">
        <v>201</v>
      </c>
      <c r="E554" s="46">
        <v>1</v>
      </c>
      <c r="F554" s="54"/>
      <c r="G554" s="54"/>
      <c r="H554" s="54"/>
      <c r="I554" s="54"/>
      <c r="J554" s="54"/>
      <c r="K554" s="54"/>
      <c r="L554" s="47">
        <v>73634.34</v>
      </c>
      <c r="M554" s="48">
        <v>62016.75</v>
      </c>
      <c r="N554" s="47">
        <v>57940.37</v>
      </c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42">
        <f t="shared" si="71"/>
        <v>3</v>
      </c>
      <c r="AB554" s="43">
        <f>CEILING(SUM(K554:Z554)/COUNTIF(K554:Z554,"&gt;0"),0.01)</f>
        <v>64530.49</v>
      </c>
      <c r="AC554" s="43">
        <f>AB554*E554</f>
        <v>64530.49</v>
      </c>
      <c r="AD554" s="44">
        <f>STDEV(K554:Z554)/AB554*100</f>
        <v>12.619400461836394</v>
      </c>
    </row>
    <row r="555" spans="1:30" ht="13.5" customHeight="1">
      <c r="A555" s="29"/>
      <c r="B555" s="55"/>
      <c r="C555" s="57" t="s">
        <v>214</v>
      </c>
      <c r="D555" s="45"/>
      <c r="E555" s="46"/>
      <c r="F555" s="54"/>
      <c r="G555" s="54"/>
      <c r="H555" s="54"/>
      <c r="I555" s="54"/>
      <c r="J555" s="54"/>
      <c r="K555" s="54"/>
      <c r="L555" s="47"/>
      <c r="M555" s="48"/>
      <c r="N555" s="47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42">
        <f t="shared" si="71"/>
        <v>0</v>
      </c>
      <c r="AB555" s="43"/>
      <c r="AC555" s="43"/>
      <c r="AD555" s="44"/>
    </row>
    <row r="556" spans="1:30" ht="13.5" customHeight="1">
      <c r="A556" s="29"/>
      <c r="B556" s="55"/>
      <c r="C556" s="45" t="s">
        <v>215</v>
      </c>
      <c r="D556" s="45" t="s">
        <v>201</v>
      </c>
      <c r="E556" s="46">
        <v>1</v>
      </c>
      <c r="F556" s="54"/>
      <c r="G556" s="54"/>
      <c r="H556" s="54"/>
      <c r="I556" s="54"/>
      <c r="J556" s="54"/>
      <c r="K556" s="54"/>
      <c r="L556" s="47">
        <v>76311.960000000006</v>
      </c>
      <c r="M556" s="48">
        <v>64271.91</v>
      </c>
      <c r="N556" s="47">
        <v>60047.3</v>
      </c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42">
        <f t="shared" si="71"/>
        <v>3</v>
      </c>
      <c r="AB556" s="43">
        <f>CEILING(SUM(K556:Z556)/COUNTIF(K556:Z556,"&gt;0"),0.01)</f>
        <v>66877.06</v>
      </c>
      <c r="AC556" s="43">
        <f>AB556*E556</f>
        <v>66877.06</v>
      </c>
      <c r="AD556" s="44">
        <f>STDEV(K556:Z556)/AB556*100</f>
        <v>12.619399805969882</v>
      </c>
    </row>
    <row r="557" spans="1:30" ht="13.5" customHeight="1">
      <c r="A557" s="29"/>
      <c r="B557" s="55"/>
      <c r="C557" s="45" t="s">
        <v>212</v>
      </c>
      <c r="D557" s="45" t="s">
        <v>201</v>
      </c>
      <c r="E557" s="46">
        <v>1</v>
      </c>
      <c r="F557" s="54"/>
      <c r="G557" s="54"/>
      <c r="H557" s="54"/>
      <c r="I557" s="54"/>
      <c r="J557" s="54"/>
      <c r="K557" s="54"/>
      <c r="L557" s="47">
        <v>100410.47</v>
      </c>
      <c r="M557" s="48">
        <v>84568.3</v>
      </c>
      <c r="N557" s="47">
        <v>79009.600000000006</v>
      </c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42">
        <f t="shared" si="71"/>
        <v>3</v>
      </c>
      <c r="AB557" s="43">
        <f>CEILING(SUM(K557:Z557)/COUNTIF(K557:Z557,"&gt;0"),0.01)</f>
        <v>87996.13</v>
      </c>
      <c r="AC557" s="43">
        <f>AB557*E557</f>
        <v>87996.13</v>
      </c>
      <c r="AD557" s="44">
        <f>STDEV(K557:Z557)/AB557*100</f>
        <v>12.619400573820535</v>
      </c>
    </row>
    <row r="558" spans="1:30" ht="13.5" customHeight="1">
      <c r="A558" s="29"/>
      <c r="B558" s="55"/>
      <c r="C558" s="45" t="s">
        <v>216</v>
      </c>
      <c r="D558" s="45" t="s">
        <v>201</v>
      </c>
      <c r="E558" s="46">
        <v>1</v>
      </c>
      <c r="F558" s="54"/>
      <c r="G558" s="54"/>
      <c r="H558" s="54"/>
      <c r="I558" s="54"/>
      <c r="J558" s="54"/>
      <c r="K558" s="54"/>
      <c r="L558" s="47">
        <v>105765.69</v>
      </c>
      <c r="M558" s="48">
        <v>89078.6</v>
      </c>
      <c r="N558" s="47">
        <v>83223.44</v>
      </c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42">
        <f t="shared" si="71"/>
        <v>3</v>
      </c>
      <c r="AB558" s="43">
        <f>CEILING(SUM(K558:Z558)/COUNTIF(K558:Z558,"&gt;0"),0.01)</f>
        <v>92689.25</v>
      </c>
      <c r="AC558" s="43">
        <f>AB558*E558</f>
        <v>92689.25</v>
      </c>
      <c r="AD558" s="44">
        <f>STDEV(K558:Z558)/AB558*100</f>
        <v>12.619402344657981</v>
      </c>
    </row>
    <row r="559" spans="1:30" ht="13.5" customHeight="1">
      <c r="A559" s="29"/>
      <c r="B559" s="55"/>
      <c r="C559" s="57" t="s">
        <v>217</v>
      </c>
      <c r="D559" s="45"/>
      <c r="E559" s="46"/>
      <c r="F559" s="54"/>
      <c r="G559" s="54"/>
      <c r="H559" s="54"/>
      <c r="I559" s="54"/>
      <c r="J559" s="54"/>
      <c r="K559" s="54"/>
      <c r="L559" s="47"/>
      <c r="M559" s="48"/>
      <c r="N559" s="47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42">
        <f t="shared" si="71"/>
        <v>0</v>
      </c>
      <c r="AB559" s="43"/>
      <c r="AC559" s="43"/>
      <c r="AD559" s="44"/>
    </row>
    <row r="560" spans="1:30" ht="13.5" customHeight="1">
      <c r="A560" s="29"/>
      <c r="B560" s="55"/>
      <c r="C560" s="45" t="s">
        <v>218</v>
      </c>
      <c r="D560" s="45" t="s">
        <v>201</v>
      </c>
      <c r="E560" s="46">
        <v>1</v>
      </c>
      <c r="F560" s="54"/>
      <c r="G560" s="54"/>
      <c r="H560" s="54"/>
      <c r="I560" s="54"/>
      <c r="J560" s="54"/>
      <c r="K560" s="54"/>
      <c r="L560" s="47">
        <v>84344.79</v>
      </c>
      <c r="M560" s="48">
        <v>71037.37</v>
      </c>
      <c r="N560" s="47">
        <v>66368.06</v>
      </c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42">
        <f t="shared" si="71"/>
        <v>3</v>
      </c>
      <c r="AB560" s="43">
        <f>CEILING(SUM(K560:Z560)/COUNTIF(K560:Z560,"&gt;0"),0.01)</f>
        <v>73916.740000000005</v>
      </c>
      <c r="AC560" s="43">
        <f>AB560*E560</f>
        <v>73916.740000000005</v>
      </c>
      <c r="AD560" s="44">
        <f>STDEV(K560:Z560)/AB560*100</f>
        <v>12.61940112189723</v>
      </c>
    </row>
    <row r="561" spans="1:30" ht="13.5" customHeight="1">
      <c r="A561" s="29"/>
      <c r="B561" s="55"/>
      <c r="C561" s="45" t="s">
        <v>219</v>
      </c>
      <c r="D561" s="45" t="s">
        <v>201</v>
      </c>
      <c r="E561" s="46">
        <v>1</v>
      </c>
      <c r="F561" s="54"/>
      <c r="G561" s="54"/>
      <c r="H561" s="54"/>
      <c r="I561" s="54"/>
      <c r="J561" s="54"/>
      <c r="K561" s="54"/>
      <c r="L561" s="47">
        <v>105765.69</v>
      </c>
      <c r="M561" s="48">
        <v>89078.6</v>
      </c>
      <c r="N561" s="47">
        <v>83223.44</v>
      </c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42">
        <f t="shared" si="71"/>
        <v>3</v>
      </c>
      <c r="AB561" s="43">
        <f>CEILING(SUM(K561:Z561)/COUNTIF(K561:Z561,"&gt;0"),0.01)</f>
        <v>92689.25</v>
      </c>
      <c r="AC561" s="43">
        <f>AB561*E561</f>
        <v>92689.25</v>
      </c>
      <c r="AD561" s="44">
        <f>STDEV(K561:Z561)/AB561*100</f>
        <v>12.619402344657981</v>
      </c>
    </row>
    <row r="562" spans="1:30" ht="13.5" customHeight="1">
      <c r="A562" s="29"/>
      <c r="B562" s="55"/>
      <c r="C562" s="45" t="s">
        <v>216</v>
      </c>
      <c r="D562" s="45" t="s">
        <v>201</v>
      </c>
      <c r="E562" s="46">
        <v>1</v>
      </c>
      <c r="F562" s="54"/>
      <c r="G562" s="54"/>
      <c r="H562" s="54"/>
      <c r="I562" s="54"/>
      <c r="J562" s="54"/>
      <c r="K562" s="54"/>
      <c r="L562" s="47">
        <v>111120.93</v>
      </c>
      <c r="M562" s="48">
        <v>93588.92</v>
      </c>
      <c r="N562" s="47">
        <v>87437.29</v>
      </c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42">
        <f t="shared" si="71"/>
        <v>3</v>
      </c>
      <c r="AB562" s="43">
        <f>CEILING(SUM(K562:Z562)/COUNTIF(K562:Z562,"&gt;0"),0.01)</f>
        <v>97382.38</v>
      </c>
      <c r="AC562" s="43">
        <f>AB562*E562</f>
        <v>97382.38</v>
      </c>
      <c r="AD562" s="44">
        <f>STDEV(K562:Z562)/AB562*100</f>
        <v>12.619406804027431</v>
      </c>
    </row>
    <row r="563" spans="1:30" ht="13.5" customHeight="1">
      <c r="A563" s="29"/>
      <c r="B563" s="55"/>
      <c r="C563" s="56" t="s">
        <v>220</v>
      </c>
      <c r="D563" s="45"/>
      <c r="E563" s="46"/>
      <c r="F563" s="54"/>
      <c r="G563" s="54"/>
      <c r="H563" s="54"/>
      <c r="I563" s="54"/>
      <c r="J563" s="54"/>
      <c r="K563" s="54"/>
      <c r="L563" s="47"/>
      <c r="M563" s="48"/>
      <c r="N563" s="47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42">
        <f t="shared" si="71"/>
        <v>0</v>
      </c>
      <c r="AB563" s="43"/>
      <c r="AC563" s="43"/>
      <c r="AD563" s="44"/>
    </row>
    <row r="564" spans="1:30" ht="13.5" customHeight="1">
      <c r="A564" s="29"/>
      <c r="B564" s="55"/>
      <c r="C564" s="45" t="s">
        <v>221</v>
      </c>
      <c r="D564" s="45" t="s">
        <v>201</v>
      </c>
      <c r="E564" s="46">
        <v>1</v>
      </c>
      <c r="F564" s="54"/>
      <c r="G564" s="54"/>
      <c r="H564" s="54"/>
      <c r="I564" s="54"/>
      <c r="J564" s="54"/>
      <c r="K564" s="54"/>
      <c r="L564" s="47">
        <v>0</v>
      </c>
      <c r="M564" s="48">
        <v>0</v>
      </c>
      <c r="N564" s="47">
        <v>0</v>
      </c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42">
        <f t="shared" si="71"/>
        <v>0</v>
      </c>
      <c r="AB564" s="43"/>
      <c r="AC564" s="43"/>
      <c r="AD564" s="44"/>
    </row>
    <row r="565" spans="1:30" ht="13.5" customHeight="1">
      <c r="A565" s="29"/>
      <c r="B565" s="55"/>
      <c r="C565" s="45" t="s">
        <v>222</v>
      </c>
      <c r="D565" s="45" t="s">
        <v>201</v>
      </c>
      <c r="E565" s="46">
        <v>1</v>
      </c>
      <c r="F565" s="54"/>
      <c r="G565" s="54"/>
      <c r="H565" s="54"/>
      <c r="I565" s="54"/>
      <c r="J565" s="54"/>
      <c r="K565" s="54"/>
      <c r="L565" s="47">
        <v>0</v>
      </c>
      <c r="M565" s="48">
        <v>0</v>
      </c>
      <c r="N565" s="47">
        <v>0</v>
      </c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42">
        <f t="shared" si="71"/>
        <v>0</v>
      </c>
      <c r="AB565" s="43"/>
      <c r="AC565" s="43"/>
      <c r="AD565" s="44"/>
    </row>
    <row r="566" spans="1:30" ht="13.5" customHeight="1">
      <c r="A566" s="29"/>
      <c r="B566" s="55"/>
      <c r="C566" s="45" t="s">
        <v>223</v>
      </c>
      <c r="D566" s="45" t="s">
        <v>201</v>
      </c>
      <c r="E566" s="46">
        <v>1</v>
      </c>
      <c r="F566" s="54"/>
      <c r="G566" s="54"/>
      <c r="H566" s="54"/>
      <c r="I566" s="54"/>
      <c r="J566" s="54"/>
      <c r="K566" s="54"/>
      <c r="L566" s="47">
        <v>0</v>
      </c>
      <c r="M566" s="48">
        <v>0</v>
      </c>
      <c r="N566" s="47">
        <v>0</v>
      </c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42">
        <f t="shared" si="71"/>
        <v>0</v>
      </c>
      <c r="AB566" s="43"/>
      <c r="AC566" s="43"/>
      <c r="AD566" s="44"/>
    </row>
    <row r="567" spans="1:30" ht="13.5" customHeight="1">
      <c r="A567" s="29"/>
      <c r="B567" s="55"/>
      <c r="C567" s="45" t="s">
        <v>224</v>
      </c>
      <c r="D567" s="45" t="s">
        <v>201</v>
      </c>
      <c r="E567" s="46">
        <v>1</v>
      </c>
      <c r="F567" s="54"/>
      <c r="G567" s="54"/>
      <c r="H567" s="54"/>
      <c r="I567" s="54"/>
      <c r="J567" s="54"/>
      <c r="K567" s="54"/>
      <c r="L567" s="47">
        <v>0</v>
      </c>
      <c r="M567" s="48">
        <v>0</v>
      </c>
      <c r="N567" s="47">
        <v>0</v>
      </c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42">
        <f t="shared" si="71"/>
        <v>0</v>
      </c>
      <c r="AB567" s="43"/>
      <c r="AC567" s="43"/>
      <c r="AD567" s="44"/>
    </row>
    <row r="568" spans="1:30" ht="13.5" customHeight="1">
      <c r="A568" s="29"/>
      <c r="B568" s="55"/>
      <c r="C568" s="56" t="s">
        <v>225</v>
      </c>
      <c r="D568" s="45"/>
      <c r="E568" s="46"/>
      <c r="F568" s="54"/>
      <c r="G568" s="54"/>
      <c r="H568" s="54"/>
      <c r="I568" s="54"/>
      <c r="J568" s="54"/>
      <c r="K568" s="54"/>
      <c r="L568" s="47"/>
      <c r="M568" s="48"/>
      <c r="N568" s="47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42">
        <f t="shared" si="71"/>
        <v>0</v>
      </c>
      <c r="AB568" s="43"/>
      <c r="AC568" s="43"/>
      <c r="AD568" s="44"/>
    </row>
    <row r="569" spans="1:30" ht="13.5" customHeight="1">
      <c r="A569" s="29"/>
      <c r="B569" s="55"/>
      <c r="C569" s="45" t="s">
        <v>226</v>
      </c>
      <c r="D569" s="45" t="s">
        <v>201</v>
      </c>
      <c r="E569" s="46">
        <v>1</v>
      </c>
      <c r="F569" s="54"/>
      <c r="G569" s="54"/>
      <c r="H569" s="54"/>
      <c r="I569" s="54"/>
      <c r="J569" s="54"/>
      <c r="K569" s="54"/>
      <c r="L569" s="47">
        <v>0</v>
      </c>
      <c r="M569" s="48">
        <v>0</v>
      </c>
      <c r="N569" s="47">
        <v>0</v>
      </c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42">
        <f t="shared" si="71"/>
        <v>0</v>
      </c>
      <c r="AB569" s="43"/>
      <c r="AC569" s="43"/>
      <c r="AD569" s="44"/>
    </row>
    <row r="570" spans="1:30" ht="13.5" customHeight="1">
      <c r="A570" s="29"/>
      <c r="B570" s="55"/>
      <c r="C570" s="45" t="s">
        <v>227</v>
      </c>
      <c r="D570" s="45" t="s">
        <v>201</v>
      </c>
      <c r="E570" s="46">
        <v>1</v>
      </c>
      <c r="F570" s="54"/>
      <c r="G570" s="54"/>
      <c r="H570" s="54"/>
      <c r="I570" s="54"/>
      <c r="J570" s="54"/>
      <c r="K570" s="54"/>
      <c r="L570" s="47">
        <v>0</v>
      </c>
      <c r="M570" s="48">
        <v>0</v>
      </c>
      <c r="N570" s="47">
        <v>0</v>
      </c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42">
        <f t="shared" si="71"/>
        <v>0</v>
      </c>
      <c r="AB570" s="43"/>
      <c r="AC570" s="43"/>
      <c r="AD570" s="44"/>
    </row>
    <row r="571" spans="1:30" ht="13.5" customHeight="1">
      <c r="A571" s="29"/>
      <c r="B571" s="55"/>
      <c r="C571" s="45" t="s">
        <v>228</v>
      </c>
      <c r="D571" s="45" t="s">
        <v>201</v>
      </c>
      <c r="E571" s="46">
        <v>1</v>
      </c>
      <c r="F571" s="54"/>
      <c r="G571" s="54"/>
      <c r="H571" s="54"/>
      <c r="I571" s="54"/>
      <c r="J571" s="54"/>
      <c r="K571" s="54"/>
      <c r="L571" s="47">
        <v>0</v>
      </c>
      <c r="M571" s="48">
        <v>0</v>
      </c>
      <c r="N571" s="47">
        <v>0</v>
      </c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42">
        <f t="shared" si="71"/>
        <v>0</v>
      </c>
      <c r="AB571" s="43"/>
      <c r="AC571" s="43"/>
      <c r="AD571" s="44"/>
    </row>
    <row r="572" spans="1:30" ht="13.5" customHeight="1">
      <c r="A572" s="29"/>
      <c r="B572" s="55"/>
      <c r="C572" s="45" t="s">
        <v>229</v>
      </c>
      <c r="D572" s="45" t="s">
        <v>201</v>
      </c>
      <c r="E572" s="46">
        <v>1</v>
      </c>
      <c r="F572" s="54"/>
      <c r="G572" s="54"/>
      <c r="H572" s="54"/>
      <c r="I572" s="54"/>
      <c r="J572" s="54"/>
      <c r="K572" s="54"/>
      <c r="L572" s="47">
        <v>0</v>
      </c>
      <c r="M572" s="48">
        <v>0</v>
      </c>
      <c r="N572" s="47">
        <v>0</v>
      </c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42">
        <f t="shared" si="71"/>
        <v>0</v>
      </c>
      <c r="AB572" s="43"/>
      <c r="AC572" s="43"/>
      <c r="AD572" s="44"/>
    </row>
    <row r="573" spans="1:30" ht="13.5" customHeight="1">
      <c r="A573" s="29"/>
      <c r="B573" s="55"/>
      <c r="C573" s="31" t="s">
        <v>230</v>
      </c>
      <c r="D573" s="58"/>
      <c r="E573" s="46"/>
      <c r="F573" s="54"/>
      <c r="G573" s="54"/>
      <c r="H573" s="54"/>
      <c r="I573" s="54"/>
      <c r="J573" s="54"/>
      <c r="K573" s="54"/>
      <c r="L573" s="47"/>
      <c r="M573" s="48">
        <v>0</v>
      </c>
      <c r="N573" s="47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42">
        <f t="shared" si="71"/>
        <v>0</v>
      </c>
      <c r="AB573" s="43"/>
      <c r="AC573" s="43"/>
      <c r="AD573" s="44"/>
    </row>
    <row r="574" spans="1:30" ht="13.5" customHeight="1">
      <c r="A574" s="29"/>
      <c r="B574" s="55"/>
      <c r="C574" s="59" t="s">
        <v>231</v>
      </c>
      <c r="D574" s="45" t="s">
        <v>232</v>
      </c>
      <c r="E574" s="46">
        <v>1</v>
      </c>
      <c r="F574" s="54"/>
      <c r="G574" s="54"/>
      <c r="H574" s="54"/>
      <c r="I574" s="54"/>
      <c r="J574" s="54"/>
      <c r="K574" s="54"/>
      <c r="L574" s="47">
        <v>0</v>
      </c>
      <c r="M574" s="48">
        <v>0</v>
      </c>
      <c r="N574" s="47">
        <v>0</v>
      </c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42">
        <f t="shared" si="71"/>
        <v>0</v>
      </c>
      <c r="AB574" s="43"/>
      <c r="AC574" s="43"/>
      <c r="AD574" s="44"/>
    </row>
    <row r="575" spans="1:30" ht="13.5" customHeight="1">
      <c r="A575" s="29"/>
      <c r="B575" s="55"/>
      <c r="C575" s="59" t="s">
        <v>233</v>
      </c>
      <c r="D575" s="45" t="s">
        <v>234</v>
      </c>
      <c r="E575" s="46">
        <v>1</v>
      </c>
      <c r="F575" s="54"/>
      <c r="G575" s="54"/>
      <c r="H575" s="54"/>
      <c r="I575" s="54"/>
      <c r="J575" s="54"/>
      <c r="K575" s="54"/>
      <c r="L575" s="47">
        <v>0</v>
      </c>
      <c r="M575" s="48">
        <v>0</v>
      </c>
      <c r="N575" s="47">
        <v>0</v>
      </c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42">
        <f t="shared" si="71"/>
        <v>0</v>
      </c>
      <c r="AB575" s="43"/>
      <c r="AC575" s="43"/>
      <c r="AD575" s="44"/>
    </row>
    <row r="576" spans="1:30" ht="13.5" customHeight="1">
      <c r="A576" s="29"/>
      <c r="B576" s="55"/>
      <c r="C576" s="59" t="s">
        <v>235</v>
      </c>
      <c r="D576" s="45" t="s">
        <v>232</v>
      </c>
      <c r="E576" s="46">
        <v>1</v>
      </c>
      <c r="F576" s="54"/>
      <c r="G576" s="54"/>
      <c r="H576" s="54"/>
      <c r="I576" s="54"/>
      <c r="J576" s="54"/>
      <c r="K576" s="54"/>
      <c r="L576" s="47">
        <v>22320.12</v>
      </c>
      <c r="M576" s="48">
        <v>18798.59</v>
      </c>
      <c r="N576" s="47">
        <v>17562.95</v>
      </c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42">
        <f t="shared" si="71"/>
        <v>3</v>
      </c>
      <c r="AB576" s="43">
        <f t="shared" ref="AB576:AB581" si="72">CEILING(SUM(K576:Z576)/COUNTIF(K576:Z576,"&gt;0"),0.01)</f>
        <v>19560.560000000001</v>
      </c>
      <c r="AC576" s="43">
        <f t="shared" ref="AC576:AC581" si="73">AB576*E576</f>
        <v>19560.560000000001</v>
      </c>
      <c r="AD576" s="44">
        <f t="shared" ref="AD576:AD581" si="74">STDEV(K576:Z576)/AB576*100</f>
        <v>12.619383626891967</v>
      </c>
    </row>
    <row r="577" spans="1:30" ht="13.5" customHeight="1">
      <c r="A577" s="29"/>
      <c r="B577" s="55"/>
      <c r="C577" s="59" t="s">
        <v>236</v>
      </c>
      <c r="D577" s="45" t="s">
        <v>237</v>
      </c>
      <c r="E577" s="46">
        <v>1</v>
      </c>
      <c r="F577" s="54"/>
      <c r="G577" s="54"/>
      <c r="H577" s="54"/>
      <c r="I577" s="54"/>
      <c r="J577" s="54"/>
      <c r="K577" s="54"/>
      <c r="L577" s="47">
        <v>75256.800000000003</v>
      </c>
      <c r="M577" s="48">
        <v>63383.22</v>
      </c>
      <c r="N577" s="47">
        <v>59217.02</v>
      </c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42">
        <f t="shared" si="71"/>
        <v>3</v>
      </c>
      <c r="AB577" s="43">
        <f t="shared" si="72"/>
        <v>65952.350000000006</v>
      </c>
      <c r="AC577" s="43">
        <f t="shared" si="73"/>
        <v>65952.350000000006</v>
      </c>
      <c r="AD577" s="44">
        <f t="shared" si="74"/>
        <v>12.619408822345004</v>
      </c>
    </row>
    <row r="578" spans="1:30" ht="13.5" customHeight="1">
      <c r="A578" s="29"/>
      <c r="B578" s="55"/>
      <c r="C578" s="59" t="s">
        <v>238</v>
      </c>
      <c r="D578" s="45" t="s">
        <v>237</v>
      </c>
      <c r="E578" s="46">
        <v>1</v>
      </c>
      <c r="F578" s="54"/>
      <c r="G578" s="54"/>
      <c r="H578" s="54"/>
      <c r="I578" s="54"/>
      <c r="J578" s="54"/>
      <c r="K578" s="54"/>
      <c r="L578" s="47">
        <v>80872.97</v>
      </c>
      <c r="M578" s="48">
        <v>68113.31</v>
      </c>
      <c r="N578" s="47">
        <v>63636.2</v>
      </c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42">
        <f t="shared" si="71"/>
        <v>3</v>
      </c>
      <c r="AB578" s="43">
        <f t="shared" si="72"/>
        <v>70874.16</v>
      </c>
      <c r="AC578" s="43">
        <f t="shared" si="73"/>
        <v>70874.16</v>
      </c>
      <c r="AD578" s="44">
        <f t="shared" si="74"/>
        <v>12.61940348575355</v>
      </c>
    </row>
    <row r="579" spans="1:30" ht="13.5" customHeight="1">
      <c r="A579" s="29"/>
      <c r="B579" s="55"/>
      <c r="C579" s="59" t="s">
        <v>239</v>
      </c>
      <c r="D579" s="45" t="s">
        <v>237</v>
      </c>
      <c r="E579" s="46">
        <v>1</v>
      </c>
      <c r="F579" s="54"/>
      <c r="G579" s="54"/>
      <c r="H579" s="54"/>
      <c r="I579" s="54"/>
      <c r="J579" s="54"/>
      <c r="K579" s="54"/>
      <c r="L579" s="47">
        <v>86614.41</v>
      </c>
      <c r="M579" s="48">
        <v>72948.899999999994</v>
      </c>
      <c r="N579" s="47">
        <v>68153.95</v>
      </c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42">
        <f t="shared" si="71"/>
        <v>3</v>
      </c>
      <c r="AB579" s="43">
        <f t="shared" si="72"/>
        <v>75905.759999999995</v>
      </c>
      <c r="AC579" s="43">
        <f t="shared" si="73"/>
        <v>75905.759999999995</v>
      </c>
      <c r="AD579" s="44">
        <f t="shared" si="74"/>
        <v>12.619399068353159</v>
      </c>
    </row>
    <row r="580" spans="1:30" ht="13.5" customHeight="1">
      <c r="A580" s="29"/>
      <c r="B580" s="55"/>
      <c r="C580" s="59" t="s">
        <v>240</v>
      </c>
      <c r="D580" s="45" t="s">
        <v>241</v>
      </c>
      <c r="E580" s="46">
        <v>1</v>
      </c>
      <c r="F580" s="54"/>
      <c r="G580" s="54"/>
      <c r="H580" s="54"/>
      <c r="I580" s="54"/>
      <c r="J580" s="54"/>
      <c r="K580" s="54"/>
      <c r="L580" s="47">
        <v>2995.3</v>
      </c>
      <c r="M580" s="48">
        <v>2522.7199999999998</v>
      </c>
      <c r="N580" s="47">
        <v>2356.9</v>
      </c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42">
        <f t="shared" si="71"/>
        <v>3</v>
      </c>
      <c r="AB580" s="43">
        <f t="shared" si="72"/>
        <v>2624.98</v>
      </c>
      <c r="AC580" s="43">
        <f t="shared" si="73"/>
        <v>2624.98</v>
      </c>
      <c r="AD580" s="44">
        <f t="shared" si="74"/>
        <v>12.61936719727367</v>
      </c>
    </row>
    <row r="581" spans="1:30" ht="13.5" customHeight="1">
      <c r="A581" s="29"/>
      <c r="B581" s="55"/>
      <c r="C581" s="59" t="s">
        <v>242</v>
      </c>
      <c r="D581" s="45" t="s">
        <v>232</v>
      </c>
      <c r="E581" s="46">
        <v>1</v>
      </c>
      <c r="F581" s="54"/>
      <c r="G581" s="54"/>
      <c r="H581" s="54"/>
      <c r="I581" s="54"/>
      <c r="J581" s="54"/>
      <c r="K581" s="54"/>
      <c r="L581" s="47">
        <v>15657.22</v>
      </c>
      <c r="M581" s="48">
        <v>13186.92</v>
      </c>
      <c r="N581" s="47">
        <v>12320.14</v>
      </c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42">
        <f t="shared" si="71"/>
        <v>3</v>
      </c>
      <c r="AB581" s="43">
        <f t="shared" si="72"/>
        <v>13721.43</v>
      </c>
      <c r="AC581" s="43">
        <f t="shared" si="73"/>
        <v>13721.43</v>
      </c>
      <c r="AD581" s="44">
        <f t="shared" si="74"/>
        <v>12.619381751265191</v>
      </c>
    </row>
    <row r="582" spans="1:30" ht="13.5" customHeight="1">
      <c r="A582" s="29"/>
      <c r="B582" s="55"/>
      <c r="C582" s="60" t="s">
        <v>243</v>
      </c>
      <c r="D582" s="61"/>
      <c r="E582" s="46"/>
      <c r="F582" s="54"/>
      <c r="G582" s="54"/>
      <c r="H582" s="54"/>
      <c r="I582" s="54"/>
      <c r="J582" s="54"/>
      <c r="K582" s="54"/>
      <c r="L582" s="47"/>
      <c r="M582" s="48"/>
      <c r="N582" s="47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42">
        <f t="shared" si="71"/>
        <v>0</v>
      </c>
      <c r="AB582" s="43"/>
      <c r="AC582" s="43"/>
      <c r="AD582" s="44"/>
    </row>
    <row r="583" spans="1:30" ht="13.5" customHeight="1">
      <c r="A583" s="29"/>
      <c r="B583" s="55"/>
      <c r="C583" s="62" t="s">
        <v>244</v>
      </c>
      <c r="D583" s="63" t="s">
        <v>110</v>
      </c>
      <c r="E583" s="46">
        <v>1</v>
      </c>
      <c r="F583" s="54"/>
      <c r="G583" s="54"/>
      <c r="H583" s="54"/>
      <c r="I583" s="54"/>
      <c r="J583" s="54"/>
      <c r="K583" s="54"/>
      <c r="L583" s="47">
        <v>26776.13</v>
      </c>
      <c r="M583" s="48">
        <v>22551.55</v>
      </c>
      <c r="N583" s="47">
        <v>21069.23</v>
      </c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42">
        <f t="shared" si="71"/>
        <v>3</v>
      </c>
      <c r="AB583" s="43">
        <f>CEILING(SUM(K583:Z583)/COUNTIF(K583:Z583,"&gt;0"),0.01)</f>
        <v>23465.64</v>
      </c>
      <c r="AC583" s="43">
        <f>AB583*E583</f>
        <v>23465.64</v>
      </c>
      <c r="AD583" s="44">
        <f>STDEV(K583:Z583)/AB583*100</f>
        <v>12.619400881776748</v>
      </c>
    </row>
    <row r="584" spans="1:30" ht="13.5" customHeight="1">
      <c r="A584" s="29"/>
      <c r="B584" s="55"/>
      <c r="C584" s="59" t="s">
        <v>245</v>
      </c>
      <c r="D584" s="45" t="s">
        <v>110</v>
      </c>
      <c r="E584" s="46">
        <v>1</v>
      </c>
      <c r="F584" s="54"/>
      <c r="G584" s="54"/>
      <c r="H584" s="54"/>
      <c r="I584" s="54"/>
      <c r="J584" s="54"/>
      <c r="K584" s="54"/>
      <c r="L584" s="47">
        <v>20082.09</v>
      </c>
      <c r="M584" s="48">
        <v>16913.66</v>
      </c>
      <c r="N584" s="47">
        <v>15801.92</v>
      </c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42">
        <f t="shared" si="71"/>
        <v>3</v>
      </c>
      <c r="AB584" s="43">
        <f>CEILING(SUM(K584:Z584)/COUNTIF(K584:Z584,"&gt;0"),0.01)</f>
        <v>17599.23</v>
      </c>
      <c r="AC584" s="43">
        <f>AB584*E584</f>
        <v>17599.23</v>
      </c>
      <c r="AD584" s="44">
        <f>STDEV(K584:Z584)/AB584*100</f>
        <v>12.619385001140529</v>
      </c>
    </row>
    <row r="585" spans="1:30" ht="13.5" customHeight="1">
      <c r="A585" s="29"/>
      <c r="B585" s="55"/>
      <c r="C585" s="59" t="s">
        <v>246</v>
      </c>
      <c r="D585" s="45" t="s">
        <v>247</v>
      </c>
      <c r="E585" s="46">
        <v>1</v>
      </c>
      <c r="F585" s="54"/>
      <c r="G585" s="54"/>
      <c r="H585" s="54"/>
      <c r="I585" s="54"/>
      <c r="J585" s="54"/>
      <c r="K585" s="54"/>
      <c r="L585" s="47">
        <v>6694.03</v>
      </c>
      <c r="M585" s="48">
        <v>5637.89</v>
      </c>
      <c r="N585" s="47">
        <v>5267.31</v>
      </c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42">
        <f t="shared" si="71"/>
        <v>3</v>
      </c>
      <c r="AB585" s="43">
        <f>CEILING(SUM(K585:Z585)/COUNTIF(K585:Z585,"&gt;0"),0.01)</f>
        <v>5866.41</v>
      </c>
      <c r="AC585" s="43">
        <f>AB585*E585</f>
        <v>5866.41</v>
      </c>
      <c r="AD585" s="44">
        <f>STDEV(K585:Z585)/AB585*100</f>
        <v>12.619353239871812</v>
      </c>
    </row>
    <row r="586" spans="1:30" ht="13.5" customHeight="1">
      <c r="A586" s="29"/>
      <c r="B586" s="55"/>
      <c r="C586" s="59" t="s">
        <v>248</v>
      </c>
      <c r="D586" s="45" t="s">
        <v>110</v>
      </c>
      <c r="E586" s="46">
        <v>1</v>
      </c>
      <c r="F586" s="54"/>
      <c r="G586" s="54"/>
      <c r="H586" s="54"/>
      <c r="I586" s="54"/>
      <c r="J586" s="54"/>
      <c r="K586" s="54"/>
      <c r="L586" s="47">
        <v>13388.06</v>
      </c>
      <c r="M586" s="48">
        <v>11275.77</v>
      </c>
      <c r="N586" s="47">
        <v>10534.61</v>
      </c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42">
        <f t="shared" si="71"/>
        <v>3</v>
      </c>
      <c r="AB586" s="43">
        <f>CEILING(SUM(K586:Z586)/COUNTIF(K586:Z586,"&gt;0"),0.01)</f>
        <v>11732.82</v>
      </c>
      <c r="AC586" s="43">
        <f>AB586*E586</f>
        <v>11732.82</v>
      </c>
      <c r="AD586" s="44">
        <f>STDEV(K586:Z586)/AB586*100</f>
        <v>12.619400881776663</v>
      </c>
    </row>
    <row r="587" spans="1:30" ht="13.5" customHeight="1">
      <c r="A587" s="29"/>
      <c r="B587" s="55"/>
      <c r="C587" s="64" t="s">
        <v>249</v>
      </c>
      <c r="D587" s="65"/>
      <c r="E587" s="46"/>
      <c r="F587" s="54"/>
      <c r="G587" s="54"/>
      <c r="H587" s="54"/>
      <c r="I587" s="54"/>
      <c r="J587" s="54"/>
      <c r="K587" s="54"/>
      <c r="L587" s="47"/>
      <c r="M587" s="48"/>
      <c r="N587" s="47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42">
        <f t="shared" si="71"/>
        <v>0</v>
      </c>
      <c r="AB587" s="43"/>
      <c r="AC587" s="43"/>
      <c r="AD587" s="44"/>
    </row>
    <row r="588" spans="1:30" ht="13.5" customHeight="1">
      <c r="A588" s="29"/>
      <c r="B588" s="55"/>
      <c r="C588" s="66" t="s">
        <v>250</v>
      </c>
      <c r="D588" s="65"/>
      <c r="E588" s="46"/>
      <c r="F588" s="54"/>
      <c r="G588" s="54"/>
      <c r="H588" s="54"/>
      <c r="I588" s="54"/>
      <c r="J588" s="54"/>
      <c r="K588" s="54"/>
      <c r="L588" s="47"/>
      <c r="M588" s="48"/>
      <c r="N588" s="47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42">
        <f t="shared" si="71"/>
        <v>0</v>
      </c>
      <c r="AB588" s="43"/>
      <c r="AC588" s="43"/>
      <c r="AD588" s="44"/>
    </row>
    <row r="589" spans="1:30" ht="13.5" customHeight="1">
      <c r="A589" s="29"/>
      <c r="B589" s="55"/>
      <c r="C589" s="62" t="s">
        <v>251</v>
      </c>
      <c r="D589" s="67" t="s">
        <v>252</v>
      </c>
      <c r="E589" s="46">
        <v>1</v>
      </c>
      <c r="F589" s="54"/>
      <c r="G589" s="54"/>
      <c r="H589" s="54"/>
      <c r="I589" s="54"/>
      <c r="J589" s="54"/>
      <c r="K589" s="54"/>
      <c r="L589" s="47">
        <v>0</v>
      </c>
      <c r="M589" s="48">
        <v>0</v>
      </c>
      <c r="N589" s="47">
        <v>0</v>
      </c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42">
        <f t="shared" si="71"/>
        <v>0</v>
      </c>
      <c r="AB589" s="43"/>
      <c r="AC589" s="43"/>
      <c r="AD589" s="44"/>
    </row>
    <row r="590" spans="1:30" ht="13.5" customHeight="1">
      <c r="A590" s="29"/>
      <c r="B590" s="55"/>
      <c r="C590" s="59" t="s">
        <v>253</v>
      </c>
      <c r="D590" s="67" t="s">
        <v>252</v>
      </c>
      <c r="E590" s="46">
        <v>1</v>
      </c>
      <c r="F590" s="54"/>
      <c r="G590" s="54"/>
      <c r="H590" s="54"/>
      <c r="I590" s="54"/>
      <c r="J590" s="54"/>
      <c r="K590" s="54"/>
      <c r="L590" s="47">
        <v>0</v>
      </c>
      <c r="M590" s="48">
        <v>0</v>
      </c>
      <c r="N590" s="47">
        <v>0</v>
      </c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42">
        <f t="shared" si="71"/>
        <v>0</v>
      </c>
      <c r="AB590" s="43"/>
      <c r="AC590" s="43"/>
      <c r="AD590" s="44"/>
    </row>
    <row r="591" spans="1:30" ht="13.5" customHeight="1">
      <c r="A591" s="29"/>
      <c r="B591" s="55"/>
      <c r="C591" s="59" t="s">
        <v>254</v>
      </c>
      <c r="D591" s="67" t="s">
        <v>252</v>
      </c>
      <c r="E591" s="46">
        <v>1</v>
      </c>
      <c r="F591" s="54"/>
      <c r="G591" s="54"/>
      <c r="H591" s="54"/>
      <c r="I591" s="54"/>
      <c r="J591" s="54"/>
      <c r="K591" s="54"/>
      <c r="L591" s="47">
        <v>0</v>
      </c>
      <c r="M591" s="48">
        <v>0</v>
      </c>
      <c r="N591" s="47">
        <v>0</v>
      </c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42">
        <f t="shared" si="71"/>
        <v>0</v>
      </c>
      <c r="AB591" s="43"/>
      <c r="AC591" s="43"/>
      <c r="AD591" s="44"/>
    </row>
    <row r="592" spans="1:30" ht="13.5" customHeight="1">
      <c r="A592" s="29"/>
      <c r="B592" s="55"/>
      <c r="C592" s="59" t="s">
        <v>255</v>
      </c>
      <c r="D592" s="67" t="s">
        <v>256</v>
      </c>
      <c r="E592" s="46">
        <v>1</v>
      </c>
      <c r="F592" s="54"/>
      <c r="G592" s="54"/>
      <c r="H592" s="54"/>
      <c r="I592" s="54"/>
      <c r="J592" s="54"/>
      <c r="K592" s="54"/>
      <c r="L592" s="47">
        <v>1974.17</v>
      </c>
      <c r="M592" s="48">
        <v>1662.69</v>
      </c>
      <c r="N592" s="47">
        <v>1553.41</v>
      </c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42">
        <f t="shared" si="71"/>
        <v>3</v>
      </c>
      <c r="AB592" s="43">
        <f t="shared" ref="AB592:AB599" si="75">CEILING(SUM(K592:Z592)/COUNTIF(K592:Z592,"&gt;0"),0.01)</f>
        <v>1730.0900000000001</v>
      </c>
      <c r="AC592" s="43">
        <f t="shared" ref="AC592:AC599" si="76">AB592*E592</f>
        <v>1730.0900000000001</v>
      </c>
      <c r="AD592" s="44">
        <f t="shared" ref="AD592:AD599" si="77">STDEV(K592:Z592)/AB592*100</f>
        <v>12.6194192352831</v>
      </c>
    </row>
    <row r="593" spans="1:30" ht="13.5" customHeight="1">
      <c r="A593" s="29"/>
      <c r="B593" s="55"/>
      <c r="C593" s="59" t="s">
        <v>257</v>
      </c>
      <c r="D593" s="67" t="s">
        <v>258</v>
      </c>
      <c r="E593" s="46">
        <v>1</v>
      </c>
      <c r="F593" s="54"/>
      <c r="G593" s="54"/>
      <c r="H593" s="54"/>
      <c r="I593" s="54"/>
      <c r="J593" s="54"/>
      <c r="K593" s="54"/>
      <c r="L593" s="47">
        <v>1123.23</v>
      </c>
      <c r="M593" s="48">
        <v>946.01</v>
      </c>
      <c r="N593" s="47">
        <v>883.83</v>
      </c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42">
        <f t="shared" si="71"/>
        <v>3</v>
      </c>
      <c r="AB593" s="43">
        <f t="shared" si="75"/>
        <v>984.36</v>
      </c>
      <c r="AC593" s="43">
        <f t="shared" si="76"/>
        <v>984.36</v>
      </c>
      <c r="AD593" s="44">
        <f t="shared" si="77"/>
        <v>12.619502545635161</v>
      </c>
    </row>
    <row r="594" spans="1:30" ht="13.5" customHeight="1">
      <c r="A594" s="29"/>
      <c r="B594" s="55"/>
      <c r="C594" s="59" t="s">
        <v>259</v>
      </c>
      <c r="D594" s="67" t="s">
        <v>260</v>
      </c>
      <c r="E594" s="46">
        <v>1</v>
      </c>
      <c r="F594" s="54"/>
      <c r="G594" s="54"/>
      <c r="H594" s="54"/>
      <c r="I594" s="54"/>
      <c r="J594" s="54"/>
      <c r="K594" s="54"/>
      <c r="L594" s="47">
        <v>1685.53</v>
      </c>
      <c r="M594" s="48">
        <v>1419.6</v>
      </c>
      <c r="N594" s="47">
        <v>1326.29</v>
      </c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42">
        <f t="shared" si="71"/>
        <v>3</v>
      </c>
      <c r="AB594" s="43">
        <f t="shared" si="75"/>
        <v>1477.14</v>
      </c>
      <c r="AC594" s="43">
        <f t="shared" si="76"/>
        <v>1477.14</v>
      </c>
      <c r="AD594" s="44">
        <f t="shared" si="77"/>
        <v>12.619256504047991</v>
      </c>
    </row>
    <row r="595" spans="1:30" ht="13.5" customHeight="1">
      <c r="A595" s="29"/>
      <c r="B595" s="55"/>
      <c r="C595" s="59" t="s">
        <v>261</v>
      </c>
      <c r="D595" s="67" t="s">
        <v>258</v>
      </c>
      <c r="E595" s="46">
        <v>1</v>
      </c>
      <c r="F595" s="54"/>
      <c r="G595" s="54"/>
      <c r="H595" s="54"/>
      <c r="I595" s="54"/>
      <c r="J595" s="54"/>
      <c r="K595" s="54"/>
      <c r="L595" s="47">
        <v>1848.92</v>
      </c>
      <c r="M595" s="48">
        <v>1557.21</v>
      </c>
      <c r="N595" s="47">
        <v>1454.85</v>
      </c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42">
        <f t="shared" si="71"/>
        <v>3</v>
      </c>
      <c r="AB595" s="43">
        <f t="shared" si="75"/>
        <v>1620.33</v>
      </c>
      <c r="AC595" s="43">
        <f t="shared" si="76"/>
        <v>1620.33</v>
      </c>
      <c r="AD595" s="44">
        <f t="shared" si="77"/>
        <v>12.619426097144663</v>
      </c>
    </row>
    <row r="596" spans="1:30" ht="13.5" customHeight="1">
      <c r="A596" s="29"/>
      <c r="B596" s="55"/>
      <c r="C596" s="59" t="s">
        <v>262</v>
      </c>
      <c r="D596" s="67" t="s">
        <v>263</v>
      </c>
      <c r="E596" s="46">
        <v>1</v>
      </c>
      <c r="F596" s="54"/>
      <c r="G596" s="54"/>
      <c r="H596" s="54"/>
      <c r="I596" s="54"/>
      <c r="J596" s="54"/>
      <c r="K596" s="54"/>
      <c r="L596" s="47">
        <v>530.99</v>
      </c>
      <c r="M596" s="48">
        <v>447.21</v>
      </c>
      <c r="N596" s="47">
        <v>417.82</v>
      </c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42">
        <f t="shared" ref="AA596:AA659" si="78">COUNTIF(K596:Z596,"&gt;0")</f>
        <v>3</v>
      </c>
      <c r="AB596" s="43">
        <f t="shared" si="75"/>
        <v>465.34000000000003</v>
      </c>
      <c r="AC596" s="43">
        <f t="shared" si="76"/>
        <v>465.34000000000003</v>
      </c>
      <c r="AD596" s="44">
        <f t="shared" si="77"/>
        <v>12.61936441497811</v>
      </c>
    </row>
    <row r="597" spans="1:30" ht="13.5" customHeight="1">
      <c r="A597" s="29"/>
      <c r="B597" s="55"/>
      <c r="C597" s="59" t="s">
        <v>264</v>
      </c>
      <c r="D597" s="67" t="s">
        <v>263</v>
      </c>
      <c r="E597" s="46">
        <v>1</v>
      </c>
      <c r="F597" s="54"/>
      <c r="G597" s="54"/>
      <c r="H597" s="54"/>
      <c r="I597" s="54"/>
      <c r="J597" s="54"/>
      <c r="K597" s="54"/>
      <c r="L597" s="47">
        <v>925.82</v>
      </c>
      <c r="M597" s="48">
        <v>779.75</v>
      </c>
      <c r="N597" s="47">
        <v>728.49</v>
      </c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42">
        <f t="shared" si="78"/>
        <v>3</v>
      </c>
      <c r="AB597" s="43">
        <f t="shared" si="75"/>
        <v>811.36</v>
      </c>
      <c r="AC597" s="43">
        <f t="shared" si="76"/>
        <v>811.36</v>
      </c>
      <c r="AD597" s="44">
        <f t="shared" si="77"/>
        <v>12.619641512445392</v>
      </c>
    </row>
    <row r="598" spans="1:30" ht="13.5" customHeight="1">
      <c r="A598" s="29"/>
      <c r="B598" s="55"/>
      <c r="C598" s="59" t="s">
        <v>265</v>
      </c>
      <c r="D598" s="67" t="s">
        <v>263</v>
      </c>
      <c r="E598" s="46">
        <v>1</v>
      </c>
      <c r="F598" s="54"/>
      <c r="G598" s="54"/>
      <c r="H598" s="54"/>
      <c r="I598" s="54"/>
      <c r="J598" s="54"/>
      <c r="K598" s="54"/>
      <c r="L598" s="47">
        <v>1293.42</v>
      </c>
      <c r="M598" s="48">
        <v>1089.3499999999999</v>
      </c>
      <c r="N598" s="47">
        <v>1017.74</v>
      </c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42">
        <f t="shared" si="78"/>
        <v>3</v>
      </c>
      <c r="AB598" s="43">
        <f t="shared" si="75"/>
        <v>1133.51</v>
      </c>
      <c r="AC598" s="43">
        <f t="shared" si="76"/>
        <v>1133.51</v>
      </c>
      <c r="AD598" s="44">
        <f t="shared" si="77"/>
        <v>12.619690926885216</v>
      </c>
    </row>
    <row r="599" spans="1:30" ht="13.5" customHeight="1">
      <c r="A599" s="29"/>
      <c r="B599" s="55"/>
      <c r="C599" s="59" t="s">
        <v>266</v>
      </c>
      <c r="D599" s="45" t="s">
        <v>201</v>
      </c>
      <c r="E599" s="46">
        <v>1</v>
      </c>
      <c r="F599" s="54"/>
      <c r="G599" s="54"/>
      <c r="H599" s="54"/>
      <c r="I599" s="54"/>
      <c r="J599" s="54"/>
      <c r="K599" s="54"/>
      <c r="L599" s="47">
        <v>38462.32</v>
      </c>
      <c r="M599" s="48">
        <v>32393.96</v>
      </c>
      <c r="N599" s="47">
        <v>30264.7</v>
      </c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42">
        <f t="shared" si="78"/>
        <v>3</v>
      </c>
      <c r="AB599" s="43">
        <f t="shared" si="75"/>
        <v>33707</v>
      </c>
      <c r="AC599" s="43">
        <f t="shared" si="76"/>
        <v>33707</v>
      </c>
      <c r="AD599" s="44">
        <f t="shared" si="77"/>
        <v>12.619397510457789</v>
      </c>
    </row>
    <row r="600" spans="1:30" ht="13.5" customHeight="1">
      <c r="A600" s="29"/>
      <c r="B600" s="55"/>
      <c r="C600" s="68" t="s">
        <v>267</v>
      </c>
      <c r="D600" s="65"/>
      <c r="E600" s="46"/>
      <c r="F600" s="54"/>
      <c r="G600" s="54"/>
      <c r="H600" s="54"/>
      <c r="I600" s="54"/>
      <c r="J600" s="54"/>
      <c r="K600" s="54"/>
      <c r="L600" s="47"/>
      <c r="M600" s="48">
        <v>0</v>
      </c>
      <c r="N600" s="47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42">
        <f t="shared" si="78"/>
        <v>0</v>
      </c>
      <c r="AB600" s="43"/>
      <c r="AC600" s="43"/>
      <c r="AD600" s="44"/>
    </row>
    <row r="601" spans="1:30" ht="13.5" customHeight="1">
      <c r="A601" s="29"/>
      <c r="B601" s="55"/>
      <c r="C601" s="59" t="s">
        <v>67</v>
      </c>
      <c r="D601" s="69" t="s">
        <v>256</v>
      </c>
      <c r="E601" s="46">
        <v>1</v>
      </c>
      <c r="F601" s="54"/>
      <c r="G601" s="54"/>
      <c r="H601" s="54"/>
      <c r="I601" s="54"/>
      <c r="J601" s="54"/>
      <c r="K601" s="54"/>
      <c r="L601" s="47">
        <v>1974.17</v>
      </c>
      <c r="M601" s="70">
        <v>1662.69</v>
      </c>
      <c r="N601" s="47">
        <v>1553.41</v>
      </c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42">
        <f t="shared" si="78"/>
        <v>3</v>
      </c>
      <c r="AB601" s="43">
        <f t="shared" ref="AB601:AB606" si="79">CEILING(SUM(K601:Z601)/COUNTIF(K601:Z601,"&gt;0"),0.01)</f>
        <v>1730.0900000000001</v>
      </c>
      <c r="AC601" s="43">
        <f t="shared" ref="AC601:AC606" si="80">AB601*E601</f>
        <v>1730.0900000000001</v>
      </c>
      <c r="AD601" s="44">
        <f t="shared" ref="AD601:AD606" si="81">STDEV(K601:Z601)/AB601*100</f>
        <v>12.6194192352831</v>
      </c>
    </row>
    <row r="602" spans="1:30" ht="13.5" customHeight="1">
      <c r="A602" s="29"/>
      <c r="B602" s="55"/>
      <c r="C602" s="59" t="s">
        <v>268</v>
      </c>
      <c r="D602" s="67" t="s">
        <v>260</v>
      </c>
      <c r="E602" s="46">
        <v>1</v>
      </c>
      <c r="F602" s="54"/>
      <c r="G602" s="54"/>
      <c r="H602" s="54"/>
      <c r="I602" s="54"/>
      <c r="J602" s="54"/>
      <c r="K602" s="54"/>
      <c r="L602" s="47">
        <v>1334.27</v>
      </c>
      <c r="M602" s="70">
        <v>1123.76</v>
      </c>
      <c r="N602" s="47">
        <v>1049.8900000000001</v>
      </c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42">
        <f t="shared" si="78"/>
        <v>3</v>
      </c>
      <c r="AB602" s="43">
        <f t="shared" si="79"/>
        <v>1169.31</v>
      </c>
      <c r="AC602" s="43">
        <f t="shared" si="80"/>
        <v>1169.31</v>
      </c>
      <c r="AD602" s="44">
        <f t="shared" si="81"/>
        <v>12.619383868757392</v>
      </c>
    </row>
    <row r="603" spans="1:30" ht="13.5" customHeight="1">
      <c r="A603" s="29"/>
      <c r="B603" s="55"/>
      <c r="C603" s="59" t="s">
        <v>269</v>
      </c>
      <c r="D603" s="67" t="s">
        <v>258</v>
      </c>
      <c r="E603" s="46">
        <v>1</v>
      </c>
      <c r="F603" s="54"/>
      <c r="G603" s="54"/>
      <c r="H603" s="54"/>
      <c r="I603" s="54"/>
      <c r="J603" s="54"/>
      <c r="K603" s="54"/>
      <c r="L603" s="47">
        <v>1940.14</v>
      </c>
      <c r="M603" s="70">
        <v>1634.04</v>
      </c>
      <c r="N603" s="47">
        <v>1526.63</v>
      </c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42">
        <f t="shared" si="78"/>
        <v>3</v>
      </c>
      <c r="AB603" s="43">
        <f t="shared" si="79"/>
        <v>1700.27</v>
      </c>
      <c r="AC603" s="43">
        <f t="shared" si="80"/>
        <v>1700.27</v>
      </c>
      <c r="AD603" s="44">
        <f t="shared" si="81"/>
        <v>12.619370446656827</v>
      </c>
    </row>
    <row r="604" spans="1:30" ht="13.5" customHeight="1">
      <c r="A604" s="29"/>
      <c r="B604" s="55"/>
      <c r="C604" s="59" t="s">
        <v>270</v>
      </c>
      <c r="D604" s="67" t="s">
        <v>258</v>
      </c>
      <c r="E604" s="46">
        <v>1</v>
      </c>
      <c r="F604" s="54"/>
      <c r="G604" s="54"/>
      <c r="H604" s="54"/>
      <c r="I604" s="54"/>
      <c r="J604" s="54"/>
      <c r="K604" s="54"/>
      <c r="L604" s="47">
        <v>2736.61</v>
      </c>
      <c r="M604" s="70">
        <v>2304.84</v>
      </c>
      <c r="N604" s="47">
        <v>2153.35</v>
      </c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42">
        <f t="shared" si="78"/>
        <v>3</v>
      </c>
      <c r="AB604" s="43">
        <f t="shared" si="79"/>
        <v>2398.27</v>
      </c>
      <c r="AC604" s="43">
        <f t="shared" si="80"/>
        <v>2398.27</v>
      </c>
      <c r="AD604" s="44">
        <f t="shared" si="81"/>
        <v>12.61933694724198</v>
      </c>
    </row>
    <row r="605" spans="1:30" ht="13.5" customHeight="1">
      <c r="A605" s="29"/>
      <c r="B605" s="55"/>
      <c r="C605" s="59" t="s">
        <v>266</v>
      </c>
      <c r="D605" s="45" t="s">
        <v>201</v>
      </c>
      <c r="E605" s="46">
        <v>1</v>
      </c>
      <c r="F605" s="54"/>
      <c r="G605" s="54"/>
      <c r="H605" s="54"/>
      <c r="I605" s="54"/>
      <c r="J605" s="54"/>
      <c r="K605" s="54"/>
      <c r="L605" s="47">
        <v>38462.32</v>
      </c>
      <c r="M605" s="70">
        <v>32393.96</v>
      </c>
      <c r="N605" s="47">
        <v>30264.7</v>
      </c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42">
        <f t="shared" si="78"/>
        <v>3</v>
      </c>
      <c r="AB605" s="43">
        <f t="shared" si="79"/>
        <v>33707</v>
      </c>
      <c r="AC605" s="43">
        <f t="shared" si="80"/>
        <v>33707</v>
      </c>
      <c r="AD605" s="44">
        <f t="shared" si="81"/>
        <v>12.619397510457789</v>
      </c>
    </row>
    <row r="606" spans="1:30" ht="13.5" customHeight="1">
      <c r="A606" s="29"/>
      <c r="B606" s="55"/>
      <c r="C606" s="71" t="s">
        <v>271</v>
      </c>
      <c r="D606" s="67" t="s">
        <v>258</v>
      </c>
      <c r="E606" s="46">
        <v>1</v>
      </c>
      <c r="F606" s="54"/>
      <c r="G606" s="54"/>
      <c r="H606" s="54"/>
      <c r="I606" s="54"/>
      <c r="J606" s="54"/>
      <c r="K606" s="54"/>
      <c r="L606" s="47">
        <v>361.48</v>
      </c>
      <c r="M606" s="70">
        <v>304.45</v>
      </c>
      <c r="N606" s="47">
        <v>284.44</v>
      </c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42">
        <f t="shared" si="78"/>
        <v>3</v>
      </c>
      <c r="AB606" s="43">
        <f t="shared" si="79"/>
        <v>316.79000000000002</v>
      </c>
      <c r="AC606" s="43">
        <f t="shared" si="80"/>
        <v>316.79000000000002</v>
      </c>
      <c r="AD606" s="44">
        <f t="shared" si="81"/>
        <v>12.618755614103591</v>
      </c>
    </row>
    <row r="607" spans="1:30" ht="13.5" customHeight="1">
      <c r="A607" s="29"/>
      <c r="B607" s="55"/>
      <c r="C607" s="71" t="s">
        <v>272</v>
      </c>
      <c r="D607" s="45" t="s">
        <v>256</v>
      </c>
      <c r="E607" s="46">
        <v>1</v>
      </c>
      <c r="F607" s="54"/>
      <c r="G607" s="54"/>
      <c r="H607" s="54"/>
      <c r="I607" s="54"/>
      <c r="J607" s="54"/>
      <c r="K607" s="54"/>
      <c r="L607" s="47">
        <v>0</v>
      </c>
      <c r="M607" s="70">
        <v>0</v>
      </c>
      <c r="N607" s="47">
        <v>0</v>
      </c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42">
        <f t="shared" si="78"/>
        <v>0</v>
      </c>
      <c r="AB607" s="43"/>
      <c r="AC607" s="43"/>
      <c r="AD607" s="44"/>
    </row>
    <row r="608" spans="1:30" ht="13.5" customHeight="1">
      <c r="A608" s="29"/>
      <c r="B608" s="55"/>
      <c r="C608" s="71" t="s">
        <v>273</v>
      </c>
      <c r="D608" s="45" t="s">
        <v>258</v>
      </c>
      <c r="E608" s="46">
        <v>1</v>
      </c>
      <c r="F608" s="54"/>
      <c r="G608" s="54"/>
      <c r="H608" s="54"/>
      <c r="I608" s="54"/>
      <c r="J608" s="54"/>
      <c r="K608" s="54"/>
      <c r="L608" s="47">
        <v>0</v>
      </c>
      <c r="M608" s="70">
        <v>0</v>
      </c>
      <c r="N608" s="47">
        <v>0</v>
      </c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42">
        <f t="shared" si="78"/>
        <v>0</v>
      </c>
      <c r="AB608" s="43"/>
      <c r="AC608" s="43"/>
      <c r="AD608" s="44"/>
    </row>
    <row r="609" spans="1:30" ht="13.5" customHeight="1">
      <c r="A609" s="29"/>
      <c r="B609" s="55"/>
      <c r="C609" s="72" t="s">
        <v>274</v>
      </c>
      <c r="D609" s="65"/>
      <c r="E609" s="46"/>
      <c r="F609" s="54"/>
      <c r="G609" s="54"/>
      <c r="H609" s="54"/>
      <c r="I609" s="54"/>
      <c r="J609" s="54"/>
      <c r="K609" s="54"/>
      <c r="L609" s="47"/>
      <c r="M609" s="48"/>
      <c r="N609" s="47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42">
        <f t="shared" si="78"/>
        <v>0</v>
      </c>
      <c r="AB609" s="43"/>
      <c r="AC609" s="43"/>
      <c r="AD609" s="44"/>
    </row>
    <row r="610" spans="1:30" ht="13.5" customHeight="1">
      <c r="A610" s="29"/>
      <c r="B610" s="55"/>
      <c r="C610" s="73" t="s">
        <v>275</v>
      </c>
      <c r="D610" s="65"/>
      <c r="E610" s="46"/>
      <c r="F610" s="54"/>
      <c r="G610" s="54"/>
      <c r="H610" s="54"/>
      <c r="I610" s="54"/>
      <c r="J610" s="54"/>
      <c r="K610" s="54"/>
      <c r="L610" s="47"/>
      <c r="M610" s="48"/>
      <c r="N610" s="47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42">
        <f t="shared" si="78"/>
        <v>0</v>
      </c>
      <c r="AB610" s="43"/>
      <c r="AC610" s="43"/>
      <c r="AD610" s="44"/>
    </row>
    <row r="611" spans="1:30" ht="13.5" customHeight="1">
      <c r="A611" s="29"/>
      <c r="B611" s="55"/>
      <c r="C611" s="62" t="s">
        <v>231</v>
      </c>
      <c r="D611" s="45" t="s">
        <v>232</v>
      </c>
      <c r="E611" s="46">
        <v>1</v>
      </c>
      <c r="F611" s="54"/>
      <c r="G611" s="54"/>
      <c r="H611" s="54"/>
      <c r="I611" s="54"/>
      <c r="J611" s="54"/>
      <c r="K611" s="54"/>
      <c r="L611" s="47">
        <v>0</v>
      </c>
      <c r="M611" s="48">
        <v>0</v>
      </c>
      <c r="N611" s="47">
        <v>0</v>
      </c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42">
        <f t="shared" si="78"/>
        <v>0</v>
      </c>
      <c r="AB611" s="43"/>
      <c r="AC611" s="43"/>
      <c r="AD611" s="44"/>
    </row>
    <row r="612" spans="1:30" ht="13.5" customHeight="1">
      <c r="A612" s="29"/>
      <c r="B612" s="55"/>
      <c r="C612" s="59" t="s">
        <v>276</v>
      </c>
      <c r="D612" s="67" t="s">
        <v>237</v>
      </c>
      <c r="E612" s="46">
        <v>1</v>
      </c>
      <c r="F612" s="54"/>
      <c r="G612" s="54"/>
      <c r="H612" s="54"/>
      <c r="I612" s="54"/>
      <c r="J612" s="54"/>
      <c r="K612" s="54"/>
      <c r="L612" s="47">
        <v>70321.37</v>
      </c>
      <c r="M612" s="48">
        <v>59226.48</v>
      </c>
      <c r="N612" s="47">
        <v>55333.51</v>
      </c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42">
        <f t="shared" si="78"/>
        <v>3</v>
      </c>
      <c r="AB612" s="43">
        <f t="shared" ref="AB612:AB618" si="82">CEILING(SUM(K612:Z612)/COUNTIF(K612:Z612,"&gt;0"),0.01)</f>
        <v>61627.12</v>
      </c>
      <c r="AC612" s="43">
        <f t="shared" ref="AC612:AC618" si="83">AB612*E612</f>
        <v>61627.12</v>
      </c>
      <c r="AD612" s="44">
        <f t="shared" ref="AD612:AD618" si="84">STDEV(K612:Z612)/AB612*100</f>
        <v>12.619398488472196</v>
      </c>
    </row>
    <row r="613" spans="1:30" ht="13.5" customHeight="1">
      <c r="A613" s="29"/>
      <c r="B613" s="55"/>
      <c r="C613" s="59" t="s">
        <v>277</v>
      </c>
      <c r="D613" s="67" t="s">
        <v>237</v>
      </c>
      <c r="E613" s="46">
        <v>1</v>
      </c>
      <c r="F613" s="54"/>
      <c r="G613" s="54"/>
      <c r="H613" s="54"/>
      <c r="I613" s="54"/>
      <c r="J613" s="54"/>
      <c r="K613" s="54"/>
      <c r="L613" s="47">
        <v>72363.61</v>
      </c>
      <c r="M613" s="48">
        <v>60946.51</v>
      </c>
      <c r="N613" s="47">
        <v>56940.47</v>
      </c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42">
        <f t="shared" si="78"/>
        <v>3</v>
      </c>
      <c r="AB613" s="43">
        <f t="shared" si="82"/>
        <v>63416.87</v>
      </c>
      <c r="AC613" s="43">
        <f t="shared" si="83"/>
        <v>63416.87</v>
      </c>
      <c r="AD613" s="44">
        <f t="shared" si="84"/>
        <v>12.619403169730987</v>
      </c>
    </row>
    <row r="614" spans="1:30" ht="13.5" customHeight="1">
      <c r="A614" s="29"/>
      <c r="B614" s="55"/>
      <c r="C614" s="59" t="s">
        <v>278</v>
      </c>
      <c r="D614" s="67" t="s">
        <v>237</v>
      </c>
      <c r="E614" s="46">
        <v>1</v>
      </c>
      <c r="F614" s="54"/>
      <c r="G614" s="54"/>
      <c r="H614" s="54"/>
      <c r="I614" s="54"/>
      <c r="J614" s="54"/>
      <c r="K614" s="54"/>
      <c r="L614" s="47">
        <v>77605.37</v>
      </c>
      <c r="M614" s="48">
        <v>65361.26</v>
      </c>
      <c r="N614" s="47">
        <v>61065.04</v>
      </c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42">
        <f t="shared" si="78"/>
        <v>3</v>
      </c>
      <c r="AB614" s="43">
        <f t="shared" si="82"/>
        <v>68010.559999999998</v>
      </c>
      <c r="AC614" s="43">
        <f t="shared" si="83"/>
        <v>68010.559999999998</v>
      </c>
      <c r="AD614" s="44">
        <f t="shared" si="84"/>
        <v>12.61939829453469</v>
      </c>
    </row>
    <row r="615" spans="1:30" ht="13.5" customHeight="1">
      <c r="A615" s="29"/>
      <c r="B615" s="55"/>
      <c r="C615" s="59" t="s">
        <v>279</v>
      </c>
      <c r="D615" s="67" t="s">
        <v>237</v>
      </c>
      <c r="E615" s="46">
        <v>1</v>
      </c>
      <c r="F615" s="54"/>
      <c r="G615" s="54"/>
      <c r="H615" s="54"/>
      <c r="I615" s="54"/>
      <c r="J615" s="54"/>
      <c r="K615" s="54"/>
      <c r="L615" s="47">
        <v>88769.67</v>
      </c>
      <c r="M615" s="48">
        <v>74764.11</v>
      </c>
      <c r="N615" s="47">
        <v>69849.850000000006</v>
      </c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42">
        <f t="shared" si="78"/>
        <v>3</v>
      </c>
      <c r="AB615" s="43">
        <f t="shared" si="82"/>
        <v>77794.55</v>
      </c>
      <c r="AC615" s="43">
        <f t="shared" si="83"/>
        <v>77794.55</v>
      </c>
      <c r="AD615" s="44">
        <f t="shared" si="84"/>
        <v>12.619401253379866</v>
      </c>
    </row>
    <row r="616" spans="1:30" ht="13.5" customHeight="1">
      <c r="A616" s="29"/>
      <c r="B616" s="55"/>
      <c r="C616" s="59" t="s">
        <v>280</v>
      </c>
      <c r="D616" s="67" t="s">
        <v>237</v>
      </c>
      <c r="E616" s="46">
        <v>1</v>
      </c>
      <c r="F616" s="54"/>
      <c r="G616" s="54"/>
      <c r="H616" s="54"/>
      <c r="I616" s="54"/>
      <c r="J616" s="54"/>
      <c r="K616" s="54"/>
      <c r="L616" s="47">
        <v>97210.94</v>
      </c>
      <c r="M616" s="48">
        <v>81873.570000000007</v>
      </c>
      <c r="N616" s="47">
        <v>76492</v>
      </c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42">
        <f t="shared" si="78"/>
        <v>3</v>
      </c>
      <c r="AB616" s="43">
        <f t="shared" si="82"/>
        <v>85192.17</v>
      </c>
      <c r="AC616" s="43">
        <f t="shared" si="83"/>
        <v>85192.17</v>
      </c>
      <c r="AD616" s="44">
        <f t="shared" si="84"/>
        <v>12.619401230031075</v>
      </c>
    </row>
    <row r="617" spans="1:30" ht="13.5" customHeight="1">
      <c r="A617" s="29"/>
      <c r="B617" s="55"/>
      <c r="C617" s="59" t="s">
        <v>281</v>
      </c>
      <c r="D617" s="67" t="s">
        <v>241</v>
      </c>
      <c r="E617" s="46">
        <v>1</v>
      </c>
      <c r="F617" s="54"/>
      <c r="G617" s="54"/>
      <c r="H617" s="54"/>
      <c r="I617" s="54"/>
      <c r="J617" s="54"/>
      <c r="K617" s="54"/>
      <c r="L617" s="47">
        <v>2423.46</v>
      </c>
      <c r="M617" s="48">
        <v>2041.1</v>
      </c>
      <c r="N617" s="47">
        <v>1906.94</v>
      </c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42">
        <f t="shared" si="78"/>
        <v>3</v>
      </c>
      <c r="AB617" s="43">
        <f t="shared" si="82"/>
        <v>2123.84</v>
      </c>
      <c r="AC617" s="43">
        <f t="shared" si="83"/>
        <v>2123.84</v>
      </c>
      <c r="AD617" s="44">
        <f t="shared" si="84"/>
        <v>12.619340889711086</v>
      </c>
    </row>
    <row r="618" spans="1:30" ht="13.5" customHeight="1">
      <c r="A618" s="29"/>
      <c r="B618" s="55"/>
      <c r="C618" s="71" t="s">
        <v>242</v>
      </c>
      <c r="D618" s="67" t="s">
        <v>110</v>
      </c>
      <c r="E618" s="46">
        <v>1</v>
      </c>
      <c r="F618" s="54"/>
      <c r="G618" s="54"/>
      <c r="H618" s="54"/>
      <c r="I618" s="54"/>
      <c r="J618" s="54"/>
      <c r="K618" s="54"/>
      <c r="L618" s="47">
        <v>15657.22</v>
      </c>
      <c r="M618" s="48">
        <v>13186.92</v>
      </c>
      <c r="N618" s="47">
        <v>12320.14</v>
      </c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42">
        <f t="shared" si="78"/>
        <v>3</v>
      </c>
      <c r="AB618" s="43">
        <f t="shared" si="82"/>
        <v>13721.43</v>
      </c>
      <c r="AC618" s="43">
        <f t="shared" si="83"/>
        <v>13721.43</v>
      </c>
      <c r="AD618" s="44">
        <f t="shared" si="84"/>
        <v>12.619381751265191</v>
      </c>
    </row>
    <row r="619" spans="1:30" ht="13.5" customHeight="1">
      <c r="A619" s="29"/>
      <c r="B619" s="55"/>
      <c r="C619" s="73" t="s">
        <v>282</v>
      </c>
      <c r="D619" s="65"/>
      <c r="E619" s="46"/>
      <c r="F619" s="54"/>
      <c r="G619" s="54"/>
      <c r="H619" s="54"/>
      <c r="I619" s="54"/>
      <c r="J619" s="54"/>
      <c r="K619" s="54"/>
      <c r="L619" s="47">
        <v>0</v>
      </c>
      <c r="M619" s="48"/>
      <c r="N619" s="47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42">
        <f t="shared" si="78"/>
        <v>0</v>
      </c>
      <c r="AB619" s="43"/>
      <c r="AC619" s="43"/>
      <c r="AD619" s="44"/>
    </row>
    <row r="620" spans="1:30" ht="13.5" customHeight="1">
      <c r="A620" s="29"/>
      <c r="B620" s="55"/>
      <c r="C620" s="62" t="s">
        <v>283</v>
      </c>
      <c r="D620" s="67" t="s">
        <v>284</v>
      </c>
      <c r="E620" s="46">
        <v>1</v>
      </c>
      <c r="F620" s="54"/>
      <c r="G620" s="54"/>
      <c r="H620" s="54"/>
      <c r="I620" s="54"/>
      <c r="J620" s="54"/>
      <c r="K620" s="54"/>
      <c r="L620" s="47">
        <v>0</v>
      </c>
      <c r="M620" s="48">
        <v>0</v>
      </c>
      <c r="N620" s="47">
        <v>0</v>
      </c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42">
        <f t="shared" si="78"/>
        <v>0</v>
      </c>
      <c r="AB620" s="43"/>
      <c r="AC620" s="43"/>
      <c r="AD620" s="44"/>
    </row>
    <row r="621" spans="1:30" ht="13.5" customHeight="1">
      <c r="A621" s="29"/>
      <c r="B621" s="55"/>
      <c r="C621" s="59" t="s">
        <v>285</v>
      </c>
      <c r="D621" s="67" t="s">
        <v>286</v>
      </c>
      <c r="E621" s="46">
        <v>1</v>
      </c>
      <c r="F621" s="54"/>
      <c r="G621" s="54"/>
      <c r="H621" s="54"/>
      <c r="I621" s="54"/>
      <c r="J621" s="54"/>
      <c r="K621" s="54"/>
      <c r="L621" s="47">
        <v>0</v>
      </c>
      <c r="M621" s="48">
        <v>0</v>
      </c>
      <c r="N621" s="47">
        <v>0</v>
      </c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42">
        <f t="shared" si="78"/>
        <v>0</v>
      </c>
      <c r="AB621" s="43"/>
      <c r="AC621" s="43"/>
      <c r="AD621" s="44"/>
    </row>
    <row r="622" spans="1:30" ht="13.5" customHeight="1">
      <c r="A622" s="29"/>
      <c r="B622" s="55"/>
      <c r="C622" s="59" t="s">
        <v>287</v>
      </c>
      <c r="D622" s="67" t="s">
        <v>286</v>
      </c>
      <c r="E622" s="46">
        <v>1</v>
      </c>
      <c r="F622" s="54"/>
      <c r="G622" s="54"/>
      <c r="H622" s="54"/>
      <c r="I622" s="54"/>
      <c r="J622" s="54"/>
      <c r="K622" s="54"/>
      <c r="L622" s="47">
        <v>0</v>
      </c>
      <c r="M622" s="48">
        <v>0</v>
      </c>
      <c r="N622" s="47">
        <v>0</v>
      </c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42">
        <f t="shared" si="78"/>
        <v>0</v>
      </c>
      <c r="AB622" s="43"/>
      <c r="AC622" s="43"/>
      <c r="AD622" s="44"/>
    </row>
    <row r="623" spans="1:30" ht="13.5" customHeight="1">
      <c r="A623" s="29"/>
      <c r="B623" s="55"/>
      <c r="C623" s="59" t="s">
        <v>288</v>
      </c>
      <c r="D623" s="67" t="s">
        <v>286</v>
      </c>
      <c r="E623" s="46">
        <v>1</v>
      </c>
      <c r="F623" s="54"/>
      <c r="G623" s="54"/>
      <c r="H623" s="54"/>
      <c r="I623" s="54"/>
      <c r="J623" s="54"/>
      <c r="K623" s="54"/>
      <c r="L623" s="47">
        <v>0</v>
      </c>
      <c r="M623" s="48">
        <v>0</v>
      </c>
      <c r="N623" s="47">
        <v>0</v>
      </c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42">
        <f t="shared" si="78"/>
        <v>0</v>
      </c>
      <c r="AB623" s="43"/>
      <c r="AC623" s="43"/>
      <c r="AD623" s="44"/>
    </row>
    <row r="624" spans="1:30" ht="13.5" customHeight="1">
      <c r="A624" s="29"/>
      <c r="B624" s="55"/>
      <c r="C624" s="59" t="s">
        <v>289</v>
      </c>
      <c r="D624" s="67" t="s">
        <v>290</v>
      </c>
      <c r="E624" s="46">
        <v>1</v>
      </c>
      <c r="F624" s="54"/>
      <c r="G624" s="54"/>
      <c r="H624" s="54"/>
      <c r="I624" s="54"/>
      <c r="J624" s="54"/>
      <c r="K624" s="54"/>
      <c r="L624" s="47">
        <v>639.91</v>
      </c>
      <c r="M624" s="48">
        <v>538.95000000000005</v>
      </c>
      <c r="N624" s="47">
        <v>503.53</v>
      </c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42">
        <f t="shared" si="78"/>
        <v>3</v>
      </c>
      <c r="AB624" s="43">
        <f>CEILING(SUM(K624:Z624)/COUNTIF(K624:Z624,"&gt;0"),0.01)</f>
        <v>560.80000000000007</v>
      </c>
      <c r="AC624" s="43">
        <f>AB624*E624</f>
        <v>560.80000000000007</v>
      </c>
      <c r="AD624" s="44">
        <f>STDEV(K624:Z624)/AB624*100</f>
        <v>12.618767706599465</v>
      </c>
    </row>
    <row r="625" spans="1:30" ht="13.5" customHeight="1">
      <c r="A625" s="29"/>
      <c r="B625" s="55"/>
      <c r="C625" s="59" t="s">
        <v>291</v>
      </c>
      <c r="D625" s="67" t="s">
        <v>290</v>
      </c>
      <c r="E625" s="46">
        <v>1</v>
      </c>
      <c r="F625" s="54"/>
      <c r="G625" s="54"/>
      <c r="H625" s="54"/>
      <c r="I625" s="54"/>
      <c r="J625" s="54"/>
      <c r="K625" s="54"/>
      <c r="L625" s="47">
        <v>707.98</v>
      </c>
      <c r="M625" s="48">
        <v>596.28</v>
      </c>
      <c r="N625" s="47">
        <v>557.09</v>
      </c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42">
        <f t="shared" si="78"/>
        <v>3</v>
      </c>
      <c r="AB625" s="43">
        <f>CEILING(SUM(K625:Z625)/COUNTIF(K625:Z625,"&gt;0"),0.01)</f>
        <v>620.45000000000005</v>
      </c>
      <c r="AC625" s="43">
        <f>AB625*E625</f>
        <v>620.45000000000005</v>
      </c>
      <c r="AD625" s="44">
        <f>STDEV(K625:Z625)/AB625*100</f>
        <v>12.619048974240133</v>
      </c>
    </row>
    <row r="626" spans="1:30" ht="13.5" customHeight="1">
      <c r="A626" s="29"/>
      <c r="B626" s="55"/>
      <c r="C626" s="59" t="s">
        <v>292</v>
      </c>
      <c r="D626" s="67" t="s">
        <v>293</v>
      </c>
      <c r="E626" s="46">
        <v>1</v>
      </c>
      <c r="F626" s="54"/>
      <c r="G626" s="54"/>
      <c r="H626" s="54"/>
      <c r="I626" s="54"/>
      <c r="J626" s="54"/>
      <c r="K626" s="54"/>
      <c r="L626" s="47">
        <v>0</v>
      </c>
      <c r="M626" s="48">
        <v>0</v>
      </c>
      <c r="N626" s="47">
        <v>0</v>
      </c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42">
        <f t="shared" si="78"/>
        <v>0</v>
      </c>
      <c r="AB626" s="43"/>
      <c r="AC626" s="43"/>
      <c r="AD626" s="44"/>
    </row>
    <row r="627" spans="1:30" ht="13.5" customHeight="1">
      <c r="A627" s="29"/>
      <c r="B627" s="55"/>
      <c r="C627" s="59" t="s">
        <v>294</v>
      </c>
      <c r="D627" s="67" t="s">
        <v>286</v>
      </c>
      <c r="E627" s="46">
        <v>1</v>
      </c>
      <c r="F627" s="54"/>
      <c r="G627" s="54"/>
      <c r="H627" s="54"/>
      <c r="I627" s="54"/>
      <c r="J627" s="54"/>
      <c r="K627" s="54"/>
      <c r="L627" s="47">
        <v>0</v>
      </c>
      <c r="M627" s="48">
        <v>0</v>
      </c>
      <c r="N627" s="47">
        <v>0</v>
      </c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42">
        <f t="shared" si="78"/>
        <v>0</v>
      </c>
      <c r="AB627" s="43"/>
      <c r="AC627" s="43"/>
      <c r="AD627" s="44"/>
    </row>
    <row r="628" spans="1:30" ht="13.5" customHeight="1">
      <c r="A628" s="29"/>
      <c r="B628" s="55"/>
      <c r="C628" s="59" t="s">
        <v>295</v>
      </c>
      <c r="D628" s="67" t="s">
        <v>256</v>
      </c>
      <c r="E628" s="46">
        <v>1</v>
      </c>
      <c r="F628" s="54"/>
      <c r="G628" s="54"/>
      <c r="H628" s="54"/>
      <c r="I628" s="54"/>
      <c r="J628" s="54"/>
      <c r="K628" s="54"/>
      <c r="L628" s="47">
        <v>1974.17</v>
      </c>
      <c r="M628" s="48">
        <v>1662.69</v>
      </c>
      <c r="N628" s="47">
        <v>1553.41</v>
      </c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42">
        <f t="shared" si="78"/>
        <v>3</v>
      </c>
      <c r="AB628" s="43">
        <f>CEILING(SUM(K628:Z628)/COUNTIF(K628:Z628,"&gt;0"),0.01)</f>
        <v>1730.0900000000001</v>
      </c>
      <c r="AC628" s="43">
        <f>AB628*E628</f>
        <v>1730.0900000000001</v>
      </c>
      <c r="AD628" s="44">
        <f>STDEV(K628:Z628)/AB628*100</f>
        <v>12.6194192352831</v>
      </c>
    </row>
    <row r="629" spans="1:30" ht="13.5" customHeight="1">
      <c r="A629" s="29"/>
      <c r="B629" s="55"/>
      <c r="C629" s="59" t="s">
        <v>296</v>
      </c>
      <c r="D629" s="67" t="s">
        <v>256</v>
      </c>
      <c r="E629" s="46">
        <v>1</v>
      </c>
      <c r="F629" s="54"/>
      <c r="G629" s="54"/>
      <c r="H629" s="54"/>
      <c r="I629" s="54"/>
      <c r="J629" s="54"/>
      <c r="K629" s="54"/>
      <c r="L629" s="47">
        <v>2791.07</v>
      </c>
      <c r="M629" s="48">
        <v>2350.71</v>
      </c>
      <c r="N629" s="47">
        <v>2196.1999999999998</v>
      </c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42">
        <f t="shared" si="78"/>
        <v>3</v>
      </c>
      <c r="AB629" s="43">
        <f>CEILING(SUM(K629:Z629)/COUNTIF(K629:Z629,"&gt;0"),0.01)</f>
        <v>2446</v>
      </c>
      <c r="AC629" s="43">
        <f>AB629*E629</f>
        <v>2446</v>
      </c>
      <c r="AD629" s="44">
        <f>STDEV(K629:Z629)/AB629*100</f>
        <v>12.619351791610598</v>
      </c>
    </row>
    <row r="630" spans="1:30" ht="13.5" customHeight="1">
      <c r="A630" s="29"/>
      <c r="B630" s="55"/>
      <c r="C630" s="59" t="s">
        <v>297</v>
      </c>
      <c r="D630" s="67" t="s">
        <v>298</v>
      </c>
      <c r="E630" s="46">
        <v>1</v>
      </c>
      <c r="F630" s="54"/>
      <c r="G630" s="54"/>
      <c r="H630" s="54"/>
      <c r="I630" s="54"/>
      <c r="J630" s="54"/>
      <c r="K630" s="54"/>
      <c r="L630" s="47">
        <v>0</v>
      </c>
      <c r="M630" s="48">
        <v>0</v>
      </c>
      <c r="N630" s="47">
        <v>0</v>
      </c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42">
        <f t="shared" si="78"/>
        <v>0</v>
      </c>
      <c r="AB630" s="43"/>
      <c r="AC630" s="43"/>
      <c r="AD630" s="44"/>
    </row>
    <row r="631" spans="1:30" ht="13.5" customHeight="1">
      <c r="A631" s="29"/>
      <c r="B631" s="55"/>
      <c r="C631" s="59" t="s">
        <v>299</v>
      </c>
      <c r="D631" s="67" t="s">
        <v>300</v>
      </c>
      <c r="E631" s="46">
        <v>1</v>
      </c>
      <c r="F631" s="54"/>
      <c r="G631" s="54"/>
      <c r="H631" s="54"/>
      <c r="I631" s="54"/>
      <c r="J631" s="54"/>
      <c r="K631" s="54"/>
      <c r="L631" s="47">
        <v>0</v>
      </c>
      <c r="M631" s="48">
        <v>0</v>
      </c>
      <c r="N631" s="47">
        <v>0</v>
      </c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42">
        <f t="shared" si="78"/>
        <v>0</v>
      </c>
      <c r="AB631" s="43"/>
      <c r="AC631" s="43"/>
      <c r="AD631" s="44"/>
    </row>
    <row r="632" spans="1:30" ht="13.5" customHeight="1">
      <c r="A632" s="29"/>
      <c r="B632" s="55"/>
      <c r="C632" s="59" t="s">
        <v>301</v>
      </c>
      <c r="D632" s="67" t="s">
        <v>302</v>
      </c>
      <c r="E632" s="46">
        <v>1</v>
      </c>
      <c r="F632" s="54"/>
      <c r="G632" s="54"/>
      <c r="H632" s="54"/>
      <c r="I632" s="54"/>
      <c r="J632" s="54"/>
      <c r="K632" s="54"/>
      <c r="L632" s="47">
        <v>0</v>
      </c>
      <c r="M632" s="48">
        <v>0</v>
      </c>
      <c r="N632" s="47">
        <v>0</v>
      </c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42">
        <f t="shared" si="78"/>
        <v>0</v>
      </c>
      <c r="AB632" s="43"/>
      <c r="AC632" s="43"/>
      <c r="AD632" s="44"/>
    </row>
    <row r="633" spans="1:30" ht="13.5" customHeight="1">
      <c r="A633" s="29"/>
      <c r="B633" s="55"/>
      <c r="C633" s="59" t="s">
        <v>303</v>
      </c>
      <c r="D633" s="67" t="s">
        <v>304</v>
      </c>
      <c r="E633" s="46">
        <v>1</v>
      </c>
      <c r="F633" s="54"/>
      <c r="G633" s="54"/>
      <c r="H633" s="54"/>
      <c r="I633" s="54"/>
      <c r="J633" s="54"/>
      <c r="K633" s="54"/>
      <c r="L633" s="47">
        <v>0</v>
      </c>
      <c r="M633" s="48">
        <v>0</v>
      </c>
      <c r="N633" s="47">
        <v>0</v>
      </c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42">
        <f t="shared" si="78"/>
        <v>0</v>
      </c>
      <c r="AB633" s="43"/>
      <c r="AC633" s="43"/>
      <c r="AD633" s="44"/>
    </row>
    <row r="634" spans="1:30" ht="13.5" customHeight="1">
      <c r="A634" s="29"/>
      <c r="B634" s="55"/>
      <c r="C634" s="59" t="s">
        <v>305</v>
      </c>
      <c r="D634" s="67" t="s">
        <v>302</v>
      </c>
      <c r="E634" s="46">
        <v>1</v>
      </c>
      <c r="F634" s="54"/>
      <c r="G634" s="54"/>
      <c r="H634" s="54"/>
      <c r="I634" s="54"/>
      <c r="J634" s="54"/>
      <c r="K634" s="54"/>
      <c r="L634" s="47">
        <v>0</v>
      </c>
      <c r="M634" s="48">
        <v>0</v>
      </c>
      <c r="N634" s="47">
        <v>0</v>
      </c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42">
        <f t="shared" si="78"/>
        <v>0</v>
      </c>
      <c r="AB634" s="43"/>
      <c r="AC634" s="43"/>
      <c r="AD634" s="44"/>
    </row>
    <row r="635" spans="1:30" ht="13.5" customHeight="1">
      <c r="A635" s="29"/>
      <c r="B635" s="55"/>
      <c r="C635" s="59" t="s">
        <v>306</v>
      </c>
      <c r="D635" s="67" t="s">
        <v>286</v>
      </c>
      <c r="E635" s="46">
        <v>1</v>
      </c>
      <c r="F635" s="54"/>
      <c r="G635" s="54"/>
      <c r="H635" s="54"/>
      <c r="I635" s="54"/>
      <c r="J635" s="54"/>
      <c r="K635" s="54"/>
      <c r="L635" s="47">
        <v>0</v>
      </c>
      <c r="M635" s="48">
        <v>0</v>
      </c>
      <c r="N635" s="47">
        <v>0</v>
      </c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42">
        <f t="shared" si="78"/>
        <v>0</v>
      </c>
      <c r="AB635" s="43"/>
      <c r="AC635" s="43"/>
      <c r="AD635" s="44"/>
    </row>
    <row r="636" spans="1:30" ht="13.5" customHeight="1">
      <c r="A636" s="29"/>
      <c r="B636" s="55"/>
      <c r="C636" s="59" t="s">
        <v>307</v>
      </c>
      <c r="D636" s="67" t="s">
        <v>286</v>
      </c>
      <c r="E636" s="46">
        <v>1</v>
      </c>
      <c r="F636" s="54"/>
      <c r="G636" s="54"/>
      <c r="H636" s="54"/>
      <c r="I636" s="54"/>
      <c r="J636" s="54"/>
      <c r="K636" s="54"/>
      <c r="L636" s="47">
        <v>0</v>
      </c>
      <c r="M636" s="48">
        <v>0</v>
      </c>
      <c r="N636" s="47">
        <v>0</v>
      </c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42">
        <f t="shared" si="78"/>
        <v>0</v>
      </c>
      <c r="AB636" s="43"/>
      <c r="AC636" s="43"/>
      <c r="AD636" s="44"/>
    </row>
    <row r="637" spans="1:30" ht="13.5" customHeight="1">
      <c r="A637" s="29"/>
      <c r="B637" s="55"/>
      <c r="C637" s="59" t="s">
        <v>308</v>
      </c>
      <c r="D637" s="67" t="s">
        <v>286</v>
      </c>
      <c r="E637" s="46">
        <v>1</v>
      </c>
      <c r="F637" s="54"/>
      <c r="G637" s="54"/>
      <c r="H637" s="54"/>
      <c r="I637" s="54"/>
      <c r="J637" s="54"/>
      <c r="K637" s="54"/>
      <c r="L637" s="47">
        <v>0</v>
      </c>
      <c r="M637" s="48">
        <v>0</v>
      </c>
      <c r="N637" s="47">
        <v>0</v>
      </c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42">
        <f t="shared" si="78"/>
        <v>0</v>
      </c>
      <c r="AB637" s="43"/>
      <c r="AC637" s="43"/>
      <c r="AD637" s="44"/>
    </row>
    <row r="638" spans="1:30" ht="13.5" customHeight="1">
      <c r="A638" s="29"/>
      <c r="B638" s="55"/>
      <c r="C638" s="59" t="s">
        <v>309</v>
      </c>
      <c r="D638" s="67" t="s">
        <v>286</v>
      </c>
      <c r="E638" s="46">
        <v>1</v>
      </c>
      <c r="F638" s="54"/>
      <c r="G638" s="54"/>
      <c r="H638" s="54"/>
      <c r="I638" s="54"/>
      <c r="J638" s="54"/>
      <c r="K638" s="54"/>
      <c r="L638" s="47">
        <v>0</v>
      </c>
      <c r="M638" s="48">
        <v>0</v>
      </c>
      <c r="N638" s="47">
        <v>0</v>
      </c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42">
        <f t="shared" si="78"/>
        <v>0</v>
      </c>
      <c r="AB638" s="43"/>
      <c r="AC638" s="43"/>
      <c r="AD638" s="44"/>
    </row>
    <row r="639" spans="1:30" ht="13.5" customHeight="1">
      <c r="A639" s="29"/>
      <c r="B639" s="55"/>
      <c r="C639" s="59" t="s">
        <v>310</v>
      </c>
      <c r="D639" s="67" t="s">
        <v>286</v>
      </c>
      <c r="E639" s="46">
        <v>1</v>
      </c>
      <c r="F639" s="54"/>
      <c r="G639" s="54"/>
      <c r="H639" s="54"/>
      <c r="I639" s="54"/>
      <c r="J639" s="54"/>
      <c r="K639" s="54"/>
      <c r="L639" s="47">
        <v>0</v>
      </c>
      <c r="M639" s="48">
        <v>0</v>
      </c>
      <c r="N639" s="47">
        <v>0</v>
      </c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42">
        <f t="shared" si="78"/>
        <v>0</v>
      </c>
      <c r="AB639" s="43"/>
      <c r="AC639" s="43"/>
      <c r="AD639" s="44"/>
    </row>
    <row r="640" spans="1:30" ht="13.5" customHeight="1">
      <c r="A640" s="29"/>
      <c r="B640" s="55"/>
      <c r="C640" s="71" t="s">
        <v>311</v>
      </c>
      <c r="D640" s="67" t="s">
        <v>312</v>
      </c>
      <c r="E640" s="46">
        <v>1</v>
      </c>
      <c r="F640" s="54"/>
      <c r="G640" s="54"/>
      <c r="H640" s="54"/>
      <c r="I640" s="54"/>
      <c r="J640" s="54"/>
      <c r="K640" s="54"/>
      <c r="L640" s="47">
        <v>0</v>
      </c>
      <c r="M640" s="48">
        <v>0</v>
      </c>
      <c r="N640" s="47">
        <v>0</v>
      </c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42">
        <f t="shared" si="78"/>
        <v>0</v>
      </c>
      <c r="AB640" s="43"/>
      <c r="AC640" s="43"/>
      <c r="AD640" s="44"/>
    </row>
    <row r="641" spans="1:30" ht="13.5" customHeight="1">
      <c r="A641" s="29"/>
      <c r="B641" s="55"/>
      <c r="C641" s="73" t="s">
        <v>313</v>
      </c>
      <c r="D641" s="65"/>
      <c r="E641" s="46"/>
      <c r="F641" s="54"/>
      <c r="G641" s="54"/>
      <c r="H641" s="54"/>
      <c r="I641" s="54"/>
      <c r="J641" s="54"/>
      <c r="K641" s="54"/>
      <c r="L641" s="47"/>
      <c r="M641" s="48"/>
      <c r="N641" s="47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42">
        <f t="shared" si="78"/>
        <v>0</v>
      </c>
      <c r="AB641" s="43"/>
      <c r="AC641" s="43"/>
      <c r="AD641" s="44"/>
    </row>
    <row r="642" spans="1:30" ht="13.5" customHeight="1">
      <c r="A642" s="29"/>
      <c r="B642" s="55"/>
      <c r="C642" s="59" t="s">
        <v>314</v>
      </c>
      <c r="D642" s="67" t="s">
        <v>70</v>
      </c>
      <c r="E642" s="46">
        <v>1</v>
      </c>
      <c r="F642" s="54"/>
      <c r="G642" s="54"/>
      <c r="H642" s="54"/>
      <c r="I642" s="54"/>
      <c r="J642" s="54"/>
      <c r="K642" s="54"/>
      <c r="L642" s="47">
        <v>2246.48</v>
      </c>
      <c r="M642" s="48">
        <v>1892.04</v>
      </c>
      <c r="N642" s="47">
        <v>1767.68</v>
      </c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42">
        <f t="shared" si="78"/>
        <v>3</v>
      </c>
      <c r="AB642" s="43">
        <f t="shared" ref="AB642:AB650" si="85">CEILING(SUM(K642:Z642)/COUNTIF(K642:Z642,"&gt;0"),0.01)</f>
        <v>1968.74</v>
      </c>
      <c r="AC642" s="43">
        <f t="shared" ref="AC642:AC650" si="86">AB642*E642</f>
        <v>1968.74</v>
      </c>
      <c r="AD642" s="44">
        <f t="shared" ref="AD642:AD650" si="87">STDEV(K642:Z642)/AB642*100</f>
        <v>12.619374346862704</v>
      </c>
    </row>
    <row r="643" spans="1:30" ht="13.5" customHeight="1">
      <c r="A643" s="29"/>
      <c r="B643" s="55"/>
      <c r="C643" s="59" t="s">
        <v>315</v>
      </c>
      <c r="D643" s="67" t="s">
        <v>70</v>
      </c>
      <c r="E643" s="46">
        <v>1</v>
      </c>
      <c r="F643" s="54"/>
      <c r="G643" s="54"/>
      <c r="H643" s="54"/>
      <c r="I643" s="54"/>
      <c r="J643" s="54"/>
      <c r="K643" s="54"/>
      <c r="L643" s="47">
        <v>2358.12</v>
      </c>
      <c r="M643" s="48">
        <v>1986.07</v>
      </c>
      <c r="N643" s="47">
        <v>1855.52</v>
      </c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42">
        <f t="shared" si="78"/>
        <v>3</v>
      </c>
      <c r="AB643" s="43">
        <f t="shared" si="85"/>
        <v>2066.5700000000002</v>
      </c>
      <c r="AC643" s="43">
        <f t="shared" si="86"/>
        <v>2066.5700000000002</v>
      </c>
      <c r="AD643" s="44">
        <f t="shared" si="87"/>
        <v>12.619503296784199</v>
      </c>
    </row>
    <row r="644" spans="1:30" ht="13.5" customHeight="1">
      <c r="A644" s="29"/>
      <c r="B644" s="55"/>
      <c r="C644" s="59" t="s">
        <v>316</v>
      </c>
      <c r="D644" s="67" t="s">
        <v>70</v>
      </c>
      <c r="E644" s="46">
        <v>1</v>
      </c>
      <c r="F644" s="54"/>
      <c r="G644" s="54"/>
      <c r="H644" s="54"/>
      <c r="I644" s="54"/>
      <c r="J644" s="54"/>
      <c r="K644" s="54"/>
      <c r="L644" s="47">
        <v>3036.14</v>
      </c>
      <c r="M644" s="48">
        <v>2557.12</v>
      </c>
      <c r="N644" s="47">
        <v>2389.0300000000002</v>
      </c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42">
        <f t="shared" si="78"/>
        <v>3</v>
      </c>
      <c r="AB644" s="43">
        <f t="shared" si="85"/>
        <v>2660.77</v>
      </c>
      <c r="AC644" s="43">
        <f t="shared" si="86"/>
        <v>2660.77</v>
      </c>
      <c r="AD644" s="44">
        <f t="shared" si="87"/>
        <v>12.619436113948074</v>
      </c>
    </row>
    <row r="645" spans="1:30" ht="13.5" customHeight="1">
      <c r="A645" s="29"/>
      <c r="B645" s="55"/>
      <c r="C645" s="59" t="s">
        <v>317</v>
      </c>
      <c r="D645" s="67" t="s">
        <v>70</v>
      </c>
      <c r="E645" s="46">
        <v>1</v>
      </c>
      <c r="F645" s="54"/>
      <c r="G645" s="54"/>
      <c r="H645" s="54"/>
      <c r="I645" s="54"/>
      <c r="J645" s="54"/>
      <c r="K645" s="54"/>
      <c r="L645" s="47">
        <v>3594.36</v>
      </c>
      <c r="M645" s="48">
        <v>3027.26</v>
      </c>
      <c r="N645" s="47">
        <v>2828.28</v>
      </c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42">
        <f t="shared" si="78"/>
        <v>3</v>
      </c>
      <c r="AB645" s="43">
        <f t="shared" si="85"/>
        <v>3149.9700000000003</v>
      </c>
      <c r="AC645" s="43">
        <f t="shared" si="86"/>
        <v>3149.9700000000003</v>
      </c>
      <c r="AD645" s="44">
        <f t="shared" si="87"/>
        <v>12.619410833750988</v>
      </c>
    </row>
    <row r="646" spans="1:30" ht="13.5" customHeight="1">
      <c r="A646" s="29"/>
      <c r="B646" s="55"/>
      <c r="C646" s="59" t="s">
        <v>318</v>
      </c>
      <c r="D646" s="67" t="s">
        <v>70</v>
      </c>
      <c r="E646" s="46">
        <v>1</v>
      </c>
      <c r="F646" s="54"/>
      <c r="G646" s="54"/>
      <c r="H646" s="54"/>
      <c r="I646" s="54"/>
      <c r="J646" s="54"/>
      <c r="K646" s="54"/>
      <c r="L646" s="47">
        <v>3930.64</v>
      </c>
      <c r="M646" s="48">
        <v>3310.49</v>
      </c>
      <c r="N646" s="47">
        <v>3092.89</v>
      </c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42">
        <f t="shared" si="78"/>
        <v>3</v>
      </c>
      <c r="AB646" s="43">
        <f t="shared" si="85"/>
        <v>3444.6800000000003</v>
      </c>
      <c r="AC646" s="43">
        <f t="shared" si="86"/>
        <v>3444.6800000000003</v>
      </c>
      <c r="AD646" s="44">
        <f t="shared" si="87"/>
        <v>12.619327704505004</v>
      </c>
    </row>
    <row r="647" spans="1:30" ht="13.5" customHeight="1">
      <c r="A647" s="29"/>
      <c r="B647" s="55"/>
      <c r="C647" s="59" t="s">
        <v>319</v>
      </c>
      <c r="D647" s="67" t="s">
        <v>70</v>
      </c>
      <c r="E647" s="46">
        <v>1</v>
      </c>
      <c r="F647" s="54"/>
      <c r="G647" s="54"/>
      <c r="H647" s="54"/>
      <c r="I647" s="54"/>
      <c r="J647" s="54"/>
      <c r="K647" s="54"/>
      <c r="L647" s="47">
        <v>4379.9399999999996</v>
      </c>
      <c r="M647" s="48">
        <v>3688.9</v>
      </c>
      <c r="N647" s="47">
        <v>3446.42</v>
      </c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42">
        <f t="shared" si="78"/>
        <v>3</v>
      </c>
      <c r="AB647" s="43">
        <f t="shared" si="85"/>
        <v>3838.42</v>
      </c>
      <c r="AC647" s="43">
        <f t="shared" si="86"/>
        <v>3838.42</v>
      </c>
      <c r="AD647" s="44">
        <f t="shared" si="87"/>
        <v>12.619472248493796</v>
      </c>
    </row>
    <row r="648" spans="1:30" ht="13.5" customHeight="1">
      <c r="A648" s="29"/>
      <c r="B648" s="55"/>
      <c r="C648" s="59" t="s">
        <v>320</v>
      </c>
      <c r="D648" s="67" t="s">
        <v>70</v>
      </c>
      <c r="E648" s="46">
        <v>1</v>
      </c>
      <c r="F648" s="54"/>
      <c r="G648" s="54"/>
      <c r="H648" s="54"/>
      <c r="I648" s="54"/>
      <c r="J648" s="54"/>
      <c r="K648" s="54"/>
      <c r="L648" s="47">
        <v>6964.07</v>
      </c>
      <c r="M648" s="48">
        <v>5865.32</v>
      </c>
      <c r="N648" s="47">
        <v>5479.79</v>
      </c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42">
        <f t="shared" si="78"/>
        <v>3</v>
      </c>
      <c r="AB648" s="43">
        <f t="shared" si="85"/>
        <v>6103.06</v>
      </c>
      <c r="AC648" s="43">
        <f t="shared" si="86"/>
        <v>6103.06</v>
      </c>
      <c r="AD648" s="44">
        <f t="shared" si="87"/>
        <v>12.619409243333518</v>
      </c>
    </row>
    <row r="649" spans="1:30" ht="13.5" customHeight="1">
      <c r="A649" s="29"/>
      <c r="B649" s="55"/>
      <c r="C649" s="59" t="s">
        <v>321</v>
      </c>
      <c r="D649" s="67" t="s">
        <v>70</v>
      </c>
      <c r="E649" s="46">
        <v>1</v>
      </c>
      <c r="F649" s="54"/>
      <c r="G649" s="54"/>
      <c r="H649" s="54"/>
      <c r="I649" s="54"/>
      <c r="J649" s="54"/>
      <c r="K649" s="54"/>
      <c r="L649" s="47">
        <v>7828.61</v>
      </c>
      <c r="M649" s="48">
        <v>6593.46</v>
      </c>
      <c r="N649" s="47">
        <v>6160.07</v>
      </c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42">
        <f t="shared" si="78"/>
        <v>3</v>
      </c>
      <c r="AB649" s="43">
        <f t="shared" si="85"/>
        <v>6860.72</v>
      </c>
      <c r="AC649" s="43">
        <f t="shared" si="86"/>
        <v>6860.72</v>
      </c>
      <c r="AD649" s="44">
        <f t="shared" si="87"/>
        <v>12.619372554430344</v>
      </c>
    </row>
    <row r="650" spans="1:30" ht="13.5" customHeight="1">
      <c r="A650" s="29"/>
      <c r="B650" s="55"/>
      <c r="C650" s="71" t="s">
        <v>322</v>
      </c>
      <c r="D650" s="74" t="s">
        <v>70</v>
      </c>
      <c r="E650" s="46">
        <v>1</v>
      </c>
      <c r="F650" s="54"/>
      <c r="G650" s="54"/>
      <c r="H650" s="54"/>
      <c r="I650" s="54"/>
      <c r="J650" s="54"/>
      <c r="K650" s="54"/>
      <c r="L650" s="47">
        <v>11146.59</v>
      </c>
      <c r="M650" s="48">
        <v>9387.9500000000007</v>
      </c>
      <c r="N650" s="47">
        <v>8770.8700000000008</v>
      </c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42">
        <f t="shared" si="78"/>
        <v>3</v>
      </c>
      <c r="AB650" s="43">
        <f t="shared" si="85"/>
        <v>9768.4699999999993</v>
      </c>
      <c r="AC650" s="43">
        <f t="shared" si="86"/>
        <v>9768.4699999999993</v>
      </c>
      <c r="AD650" s="44">
        <f t="shared" si="87"/>
        <v>12.619415386557545</v>
      </c>
    </row>
    <row r="651" spans="1:30" ht="13.5" customHeight="1">
      <c r="A651" s="29"/>
      <c r="B651" s="55"/>
      <c r="C651" s="73" t="s">
        <v>323</v>
      </c>
      <c r="D651" s="65"/>
      <c r="E651" s="46"/>
      <c r="F651" s="54"/>
      <c r="G651" s="54"/>
      <c r="H651" s="54"/>
      <c r="I651" s="54"/>
      <c r="J651" s="54"/>
      <c r="K651" s="54"/>
      <c r="L651" s="47">
        <v>0</v>
      </c>
      <c r="M651" s="48"/>
      <c r="N651" s="47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42">
        <f t="shared" si="78"/>
        <v>0</v>
      </c>
      <c r="AB651" s="43"/>
      <c r="AC651" s="43"/>
      <c r="AD651" s="44"/>
    </row>
    <row r="652" spans="1:30" ht="13.5" customHeight="1">
      <c r="A652" s="29"/>
      <c r="B652" s="55"/>
      <c r="C652" s="59" t="s">
        <v>324</v>
      </c>
      <c r="D652" s="67" t="s">
        <v>325</v>
      </c>
      <c r="E652" s="46">
        <v>1</v>
      </c>
      <c r="F652" s="54"/>
      <c r="G652" s="54"/>
      <c r="H652" s="54"/>
      <c r="I652" s="54"/>
      <c r="J652" s="54"/>
      <c r="K652" s="54"/>
      <c r="L652" s="47">
        <v>0</v>
      </c>
      <c r="M652" s="48">
        <v>0</v>
      </c>
      <c r="N652" s="47">
        <v>0</v>
      </c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42">
        <f t="shared" si="78"/>
        <v>0</v>
      </c>
      <c r="AB652" s="43"/>
      <c r="AC652" s="43"/>
      <c r="AD652" s="44"/>
    </row>
    <row r="653" spans="1:30" ht="13.5" customHeight="1">
      <c r="A653" s="29"/>
      <c r="B653" s="55"/>
      <c r="C653" s="59" t="s">
        <v>326</v>
      </c>
      <c r="D653" s="67" t="s">
        <v>325</v>
      </c>
      <c r="E653" s="46">
        <v>1</v>
      </c>
      <c r="F653" s="54"/>
      <c r="G653" s="54"/>
      <c r="H653" s="54"/>
      <c r="I653" s="54"/>
      <c r="J653" s="54"/>
      <c r="K653" s="54"/>
      <c r="L653" s="47">
        <v>0</v>
      </c>
      <c r="M653" s="48">
        <v>0</v>
      </c>
      <c r="N653" s="47">
        <v>0</v>
      </c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42">
        <f t="shared" si="78"/>
        <v>0</v>
      </c>
      <c r="AB653" s="43"/>
      <c r="AC653" s="43"/>
      <c r="AD653" s="44"/>
    </row>
    <row r="654" spans="1:30" ht="13.5" customHeight="1">
      <c r="A654" s="29"/>
      <c r="B654" s="55"/>
      <c r="C654" s="59" t="s">
        <v>327</v>
      </c>
      <c r="D654" s="67" t="s">
        <v>325</v>
      </c>
      <c r="E654" s="46">
        <v>1</v>
      </c>
      <c r="F654" s="54"/>
      <c r="G654" s="54"/>
      <c r="H654" s="54"/>
      <c r="I654" s="54"/>
      <c r="J654" s="54"/>
      <c r="K654" s="54"/>
      <c r="L654" s="47">
        <v>0</v>
      </c>
      <c r="M654" s="48">
        <v>0</v>
      </c>
      <c r="N654" s="47">
        <v>0</v>
      </c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42">
        <f t="shared" si="78"/>
        <v>0</v>
      </c>
      <c r="AB654" s="43"/>
      <c r="AC654" s="43"/>
      <c r="AD654" s="44"/>
    </row>
    <row r="655" spans="1:30" ht="13.5" customHeight="1">
      <c r="A655" s="29"/>
      <c r="B655" s="55"/>
      <c r="C655" s="59" t="s">
        <v>328</v>
      </c>
      <c r="D655" s="67" t="s">
        <v>325</v>
      </c>
      <c r="E655" s="46">
        <v>1</v>
      </c>
      <c r="F655" s="54"/>
      <c r="G655" s="54"/>
      <c r="H655" s="54"/>
      <c r="I655" s="54"/>
      <c r="J655" s="54"/>
      <c r="K655" s="54"/>
      <c r="L655" s="47">
        <v>0</v>
      </c>
      <c r="M655" s="48">
        <v>0</v>
      </c>
      <c r="N655" s="47">
        <v>0</v>
      </c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42">
        <f t="shared" si="78"/>
        <v>0</v>
      </c>
      <c r="AB655" s="43"/>
      <c r="AC655" s="43"/>
      <c r="AD655" s="44"/>
    </row>
    <row r="656" spans="1:30" ht="13.5" customHeight="1">
      <c r="A656" s="29"/>
      <c r="B656" s="55"/>
      <c r="C656" s="59" t="s">
        <v>329</v>
      </c>
      <c r="D656" s="67" t="s">
        <v>330</v>
      </c>
      <c r="E656" s="46">
        <v>1</v>
      </c>
      <c r="F656" s="54"/>
      <c r="G656" s="54"/>
      <c r="H656" s="54"/>
      <c r="I656" s="54"/>
      <c r="J656" s="54"/>
      <c r="K656" s="54"/>
      <c r="L656" s="47">
        <v>0</v>
      </c>
      <c r="M656" s="48">
        <v>0</v>
      </c>
      <c r="N656" s="47">
        <v>0</v>
      </c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42">
        <f t="shared" si="78"/>
        <v>0</v>
      </c>
      <c r="AB656" s="43"/>
      <c r="AC656" s="43"/>
      <c r="AD656" s="44"/>
    </row>
    <row r="657" spans="1:30" ht="13.5" customHeight="1">
      <c r="A657" s="29"/>
      <c r="B657" s="55"/>
      <c r="C657" s="59" t="s">
        <v>331</v>
      </c>
      <c r="D657" s="67" t="s">
        <v>330</v>
      </c>
      <c r="E657" s="46">
        <v>1</v>
      </c>
      <c r="F657" s="54"/>
      <c r="G657" s="54"/>
      <c r="H657" s="54"/>
      <c r="I657" s="54"/>
      <c r="J657" s="54"/>
      <c r="K657" s="54"/>
      <c r="L657" s="47">
        <v>0</v>
      </c>
      <c r="M657" s="48">
        <v>0</v>
      </c>
      <c r="N657" s="47">
        <v>0</v>
      </c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42">
        <f t="shared" si="78"/>
        <v>0</v>
      </c>
      <c r="AB657" s="43"/>
      <c r="AC657" s="43"/>
      <c r="AD657" s="44"/>
    </row>
    <row r="658" spans="1:30" ht="13.5" customHeight="1">
      <c r="A658" s="29"/>
      <c r="B658" s="55"/>
      <c r="C658" s="45" t="s">
        <v>332</v>
      </c>
      <c r="D658" s="67" t="s">
        <v>325</v>
      </c>
      <c r="E658" s="46">
        <v>1</v>
      </c>
      <c r="F658" s="54"/>
      <c r="G658" s="54"/>
      <c r="H658" s="54"/>
      <c r="I658" s="54"/>
      <c r="J658" s="54"/>
      <c r="K658" s="54"/>
      <c r="L658" s="47">
        <v>14726.87</v>
      </c>
      <c r="M658" s="48">
        <v>12403.35</v>
      </c>
      <c r="N658" s="47">
        <v>11588.08</v>
      </c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42">
        <f t="shared" si="78"/>
        <v>3</v>
      </c>
      <c r="AB658" s="43">
        <f t="shared" ref="AB658:AB674" si="88">CEILING(SUM(K658:Z658)/COUNTIF(K658:Z658,"&gt;0"),0.01)</f>
        <v>12906.1</v>
      </c>
      <c r="AC658" s="43">
        <f t="shared" ref="AC658:AC674" si="89">AB658*E658</f>
        <v>12906.1</v>
      </c>
      <c r="AD658" s="44">
        <f t="shared" ref="AD658:AD674" si="90">STDEV(K658:Z658)/AB658*100</f>
        <v>12.619388357286706</v>
      </c>
    </row>
    <row r="659" spans="1:30" ht="13.5" customHeight="1">
      <c r="A659" s="29"/>
      <c r="B659" s="55"/>
      <c r="C659" s="45" t="s">
        <v>333</v>
      </c>
      <c r="D659" s="67" t="s">
        <v>325</v>
      </c>
      <c r="E659" s="46">
        <v>1</v>
      </c>
      <c r="F659" s="54"/>
      <c r="G659" s="54"/>
      <c r="H659" s="54"/>
      <c r="I659" s="54"/>
      <c r="J659" s="54"/>
      <c r="K659" s="54"/>
      <c r="L659" s="47">
        <v>20831.830000000002</v>
      </c>
      <c r="M659" s="48">
        <v>17545.099999999999</v>
      </c>
      <c r="N659" s="47">
        <v>16391.86</v>
      </c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42">
        <f t="shared" si="78"/>
        <v>3</v>
      </c>
      <c r="AB659" s="43">
        <f t="shared" si="88"/>
        <v>18256.27</v>
      </c>
      <c r="AC659" s="43">
        <f t="shared" si="89"/>
        <v>18256.27</v>
      </c>
      <c r="AD659" s="44">
        <f t="shared" si="90"/>
        <v>12.619409148589309</v>
      </c>
    </row>
    <row r="660" spans="1:30" ht="13.5" customHeight="1">
      <c r="A660" s="29"/>
      <c r="B660" s="55"/>
      <c r="C660" s="45" t="s">
        <v>334</v>
      </c>
      <c r="D660" s="67" t="s">
        <v>325</v>
      </c>
      <c r="E660" s="46">
        <v>1</v>
      </c>
      <c r="F660" s="54"/>
      <c r="G660" s="54"/>
      <c r="H660" s="54"/>
      <c r="I660" s="54"/>
      <c r="J660" s="54"/>
      <c r="K660" s="54"/>
      <c r="L660" s="47">
        <v>27825.75</v>
      </c>
      <c r="M660" s="48">
        <v>23435.57</v>
      </c>
      <c r="N660" s="47">
        <v>21895.14</v>
      </c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42">
        <f t="shared" ref="AA660:AA723" si="91">COUNTIF(K660:Z660,"&gt;0")</f>
        <v>3</v>
      </c>
      <c r="AB660" s="43">
        <f t="shared" si="88"/>
        <v>24385.49</v>
      </c>
      <c r="AC660" s="43">
        <f t="shared" si="89"/>
        <v>24385.49</v>
      </c>
      <c r="AD660" s="44">
        <f t="shared" si="90"/>
        <v>12.619399445302411</v>
      </c>
    </row>
    <row r="661" spans="1:30" ht="13.5" customHeight="1">
      <c r="A661" s="29"/>
      <c r="B661" s="55"/>
      <c r="C661" s="45" t="s">
        <v>335</v>
      </c>
      <c r="D661" s="67" t="s">
        <v>325</v>
      </c>
      <c r="E661" s="46">
        <v>1</v>
      </c>
      <c r="F661" s="54"/>
      <c r="G661" s="54"/>
      <c r="H661" s="54"/>
      <c r="I661" s="54"/>
      <c r="J661" s="54"/>
      <c r="K661" s="54"/>
      <c r="L661" s="47">
        <v>35288.26</v>
      </c>
      <c r="M661" s="48">
        <v>29720.68</v>
      </c>
      <c r="N661" s="47">
        <v>27767.14</v>
      </c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42">
        <f t="shared" si="91"/>
        <v>3</v>
      </c>
      <c r="AB661" s="43">
        <f t="shared" si="88"/>
        <v>30925.360000000001</v>
      </c>
      <c r="AC661" s="43">
        <f t="shared" si="89"/>
        <v>30925.360000000001</v>
      </c>
      <c r="AD661" s="44">
        <f t="shared" si="90"/>
        <v>12.619402131196647</v>
      </c>
    </row>
    <row r="662" spans="1:30" ht="13.5" customHeight="1">
      <c r="A662" s="29"/>
      <c r="B662" s="55"/>
      <c r="C662" s="45" t="s">
        <v>336</v>
      </c>
      <c r="D662" s="67" t="s">
        <v>325</v>
      </c>
      <c r="E662" s="46">
        <v>1</v>
      </c>
      <c r="F662" s="54"/>
      <c r="G662" s="54"/>
      <c r="H662" s="54"/>
      <c r="I662" s="54"/>
      <c r="J662" s="54"/>
      <c r="K662" s="54"/>
      <c r="L662" s="47">
        <v>56045.11</v>
      </c>
      <c r="M662" s="48">
        <v>47202.64</v>
      </c>
      <c r="N662" s="47">
        <v>44100</v>
      </c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42">
        <f t="shared" si="91"/>
        <v>3</v>
      </c>
      <c r="AB662" s="43">
        <f t="shared" si="88"/>
        <v>49115.92</v>
      </c>
      <c r="AC662" s="43">
        <f t="shared" si="89"/>
        <v>49115.92</v>
      </c>
      <c r="AD662" s="44">
        <f t="shared" si="90"/>
        <v>12.619402264064124</v>
      </c>
    </row>
    <row r="663" spans="1:30" ht="13.5" customHeight="1">
      <c r="A663" s="29"/>
      <c r="B663" s="55"/>
      <c r="C663" s="45" t="s">
        <v>337</v>
      </c>
      <c r="D663" s="67" t="s">
        <v>325</v>
      </c>
      <c r="E663" s="46">
        <v>1</v>
      </c>
      <c r="F663" s="54"/>
      <c r="G663" s="54"/>
      <c r="H663" s="54"/>
      <c r="I663" s="54"/>
      <c r="J663" s="54"/>
      <c r="K663" s="54"/>
      <c r="L663" s="47">
        <v>72507.070000000007</v>
      </c>
      <c r="M663" s="48">
        <v>61067.33</v>
      </c>
      <c r="N663" s="47">
        <v>57053.36</v>
      </c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42">
        <f t="shared" si="91"/>
        <v>3</v>
      </c>
      <c r="AB663" s="43">
        <f t="shared" si="88"/>
        <v>63542.590000000004</v>
      </c>
      <c r="AC663" s="43">
        <f t="shared" si="89"/>
        <v>63542.590000000004</v>
      </c>
      <c r="AD663" s="44">
        <f t="shared" si="90"/>
        <v>12.619401253639165</v>
      </c>
    </row>
    <row r="664" spans="1:30" ht="13.5" customHeight="1">
      <c r="A664" s="29"/>
      <c r="B664" s="55"/>
      <c r="C664" s="45" t="s">
        <v>338</v>
      </c>
      <c r="D664" s="67" t="s">
        <v>325</v>
      </c>
      <c r="E664" s="46">
        <v>1</v>
      </c>
      <c r="F664" s="54"/>
      <c r="G664" s="54"/>
      <c r="H664" s="54"/>
      <c r="I664" s="54"/>
      <c r="J664" s="54"/>
      <c r="K664" s="54"/>
      <c r="L664" s="47">
        <v>80194.5</v>
      </c>
      <c r="M664" s="48">
        <v>67541.88</v>
      </c>
      <c r="N664" s="47">
        <v>63102.33</v>
      </c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42">
        <f t="shared" si="91"/>
        <v>3</v>
      </c>
      <c r="AB664" s="43">
        <f t="shared" si="88"/>
        <v>70279.570000000007</v>
      </c>
      <c r="AC664" s="43">
        <f t="shared" si="89"/>
        <v>70279.570000000007</v>
      </c>
      <c r="AD664" s="44">
        <f t="shared" si="90"/>
        <v>12.619408023914596</v>
      </c>
    </row>
    <row r="665" spans="1:30" ht="13.5" customHeight="1">
      <c r="A665" s="29"/>
      <c r="B665" s="55"/>
      <c r="C665" s="45" t="s">
        <v>339</v>
      </c>
      <c r="D665" s="67" t="s">
        <v>325</v>
      </c>
      <c r="E665" s="46">
        <v>1</v>
      </c>
      <c r="F665" s="54"/>
      <c r="G665" s="54"/>
      <c r="H665" s="54"/>
      <c r="I665" s="54"/>
      <c r="J665" s="54"/>
      <c r="K665" s="54"/>
      <c r="L665" s="47">
        <v>90168.6</v>
      </c>
      <c r="M665" s="48">
        <v>75942.33</v>
      </c>
      <c r="N665" s="47">
        <v>70950.62</v>
      </c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42">
        <f t="shared" si="91"/>
        <v>3</v>
      </c>
      <c r="AB665" s="43">
        <f t="shared" si="88"/>
        <v>79020.52</v>
      </c>
      <c r="AC665" s="43">
        <f t="shared" si="89"/>
        <v>79020.52</v>
      </c>
      <c r="AD665" s="44">
        <f t="shared" si="90"/>
        <v>12.619400947322987</v>
      </c>
    </row>
    <row r="666" spans="1:30" ht="13.5" customHeight="1">
      <c r="A666" s="29"/>
      <c r="B666" s="55"/>
      <c r="C666" s="45" t="s">
        <v>340</v>
      </c>
      <c r="D666" s="67" t="s">
        <v>325</v>
      </c>
      <c r="E666" s="46">
        <v>1</v>
      </c>
      <c r="F666" s="54"/>
      <c r="G666" s="54"/>
      <c r="H666" s="54"/>
      <c r="I666" s="54"/>
      <c r="J666" s="54"/>
      <c r="K666" s="54"/>
      <c r="L666" s="47">
        <v>99205.54</v>
      </c>
      <c r="M666" s="48">
        <v>83553.48</v>
      </c>
      <c r="N666" s="47">
        <v>78061.48</v>
      </c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42">
        <f t="shared" si="91"/>
        <v>3</v>
      </c>
      <c r="AB666" s="43">
        <f t="shared" si="88"/>
        <v>86940.17</v>
      </c>
      <c r="AC666" s="43">
        <f t="shared" si="89"/>
        <v>86940.17</v>
      </c>
      <c r="AD666" s="44">
        <f t="shared" si="90"/>
        <v>12.619401010362349</v>
      </c>
    </row>
    <row r="667" spans="1:30" ht="13.5" customHeight="1">
      <c r="A667" s="29"/>
      <c r="B667" s="55"/>
      <c r="C667" s="45" t="s">
        <v>341</v>
      </c>
      <c r="D667" s="67" t="s">
        <v>325</v>
      </c>
      <c r="E667" s="46">
        <v>1</v>
      </c>
      <c r="F667" s="54"/>
      <c r="G667" s="54"/>
      <c r="H667" s="54"/>
      <c r="I667" s="54"/>
      <c r="J667" s="54"/>
      <c r="K667" s="54"/>
      <c r="L667" s="47">
        <v>113584.33</v>
      </c>
      <c r="M667" s="48">
        <v>95663.66</v>
      </c>
      <c r="N667" s="47">
        <v>89375.66</v>
      </c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42">
        <f t="shared" si="91"/>
        <v>3</v>
      </c>
      <c r="AB667" s="43">
        <f t="shared" si="88"/>
        <v>99541.22</v>
      </c>
      <c r="AC667" s="43">
        <f t="shared" si="89"/>
        <v>99541.22</v>
      </c>
      <c r="AD667" s="44">
        <f t="shared" si="90"/>
        <v>12.619404371542355</v>
      </c>
    </row>
    <row r="668" spans="1:30" ht="13.5" customHeight="1">
      <c r="A668" s="29"/>
      <c r="B668" s="55"/>
      <c r="C668" s="45" t="s">
        <v>342</v>
      </c>
      <c r="D668" s="67" t="s">
        <v>325</v>
      </c>
      <c r="E668" s="46">
        <v>1</v>
      </c>
      <c r="F668" s="54"/>
      <c r="G668" s="54"/>
      <c r="H668" s="54"/>
      <c r="I668" s="54"/>
      <c r="J668" s="54"/>
      <c r="K668" s="54"/>
      <c r="L668" s="47">
        <v>124870.46</v>
      </c>
      <c r="M668" s="48">
        <v>105169.14</v>
      </c>
      <c r="N668" s="47">
        <v>98256.34</v>
      </c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42">
        <f t="shared" si="91"/>
        <v>3</v>
      </c>
      <c r="AB668" s="43">
        <f t="shared" si="88"/>
        <v>109431.98</v>
      </c>
      <c r="AC668" s="43">
        <f t="shared" si="89"/>
        <v>109431.98</v>
      </c>
      <c r="AD668" s="44">
        <f t="shared" si="90"/>
        <v>12.619400329182074</v>
      </c>
    </row>
    <row r="669" spans="1:30" ht="13.5" customHeight="1">
      <c r="A669" s="29"/>
      <c r="B669" s="55"/>
      <c r="C669" s="45" t="s">
        <v>343</v>
      </c>
      <c r="D669" s="67" t="s">
        <v>325</v>
      </c>
      <c r="E669" s="46">
        <v>1</v>
      </c>
      <c r="F669" s="54"/>
      <c r="G669" s="54"/>
      <c r="H669" s="54"/>
      <c r="I669" s="54"/>
      <c r="J669" s="54"/>
      <c r="K669" s="54"/>
      <c r="L669" s="47">
        <v>153400.42000000001</v>
      </c>
      <c r="M669" s="48">
        <v>129197.81</v>
      </c>
      <c r="N669" s="47">
        <v>120705.59</v>
      </c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42">
        <f t="shared" si="91"/>
        <v>3</v>
      </c>
      <c r="AB669" s="43">
        <f t="shared" si="88"/>
        <v>134434.61000000002</v>
      </c>
      <c r="AC669" s="43">
        <f t="shared" si="89"/>
        <v>134434.61000000002</v>
      </c>
      <c r="AD669" s="44">
        <f t="shared" si="90"/>
        <v>12.619403740309895</v>
      </c>
    </row>
    <row r="670" spans="1:30" ht="13.5" customHeight="1">
      <c r="A670" s="29"/>
      <c r="B670" s="55"/>
      <c r="C670" s="45" t="s">
        <v>344</v>
      </c>
      <c r="D670" s="67" t="s">
        <v>325</v>
      </c>
      <c r="E670" s="46">
        <v>1</v>
      </c>
      <c r="F670" s="54"/>
      <c r="G670" s="54"/>
      <c r="H670" s="54"/>
      <c r="I670" s="54"/>
      <c r="J670" s="54"/>
      <c r="K670" s="54"/>
      <c r="L670" s="47">
        <v>2724.47</v>
      </c>
      <c r="M670" s="48">
        <v>2294.62</v>
      </c>
      <c r="N670" s="47">
        <v>2143.79</v>
      </c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42">
        <f t="shared" si="91"/>
        <v>3</v>
      </c>
      <c r="AB670" s="43">
        <f t="shared" si="88"/>
        <v>2387.63</v>
      </c>
      <c r="AC670" s="43">
        <f t="shared" si="89"/>
        <v>2387.63</v>
      </c>
      <c r="AD670" s="44">
        <f t="shared" si="90"/>
        <v>12.619437918268034</v>
      </c>
    </row>
    <row r="671" spans="1:30" ht="13.5" customHeight="1">
      <c r="A671" s="29"/>
      <c r="B671" s="55"/>
      <c r="C671" s="45" t="s">
        <v>345</v>
      </c>
      <c r="D671" s="67" t="s">
        <v>325</v>
      </c>
      <c r="E671" s="46">
        <v>1</v>
      </c>
      <c r="F671" s="54"/>
      <c r="G671" s="54"/>
      <c r="H671" s="54"/>
      <c r="I671" s="54"/>
      <c r="J671" s="54"/>
      <c r="K671" s="54"/>
      <c r="L671" s="47">
        <v>2737.86</v>
      </c>
      <c r="M671" s="48">
        <v>2305.9</v>
      </c>
      <c r="N671" s="47">
        <v>2154.33</v>
      </c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42">
        <f t="shared" si="91"/>
        <v>3</v>
      </c>
      <c r="AB671" s="43">
        <f t="shared" si="88"/>
        <v>2399.37</v>
      </c>
      <c r="AC671" s="43">
        <f t="shared" si="89"/>
        <v>2399.37</v>
      </c>
      <c r="AD671" s="44">
        <f t="shared" si="90"/>
        <v>12.619327062313825</v>
      </c>
    </row>
    <row r="672" spans="1:30" ht="13.5" customHeight="1">
      <c r="A672" s="29"/>
      <c r="B672" s="55"/>
      <c r="C672" s="45" t="s">
        <v>346</v>
      </c>
      <c r="D672" s="67" t="s">
        <v>325</v>
      </c>
      <c r="E672" s="46">
        <v>1</v>
      </c>
      <c r="F672" s="54"/>
      <c r="G672" s="54"/>
      <c r="H672" s="54"/>
      <c r="I672" s="54"/>
      <c r="J672" s="54"/>
      <c r="K672" s="54"/>
      <c r="L672" s="47">
        <v>2752.58</v>
      </c>
      <c r="M672" s="48">
        <v>2318.3000000000002</v>
      </c>
      <c r="N672" s="47">
        <v>2165.91</v>
      </c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42">
        <f t="shared" si="91"/>
        <v>3</v>
      </c>
      <c r="AB672" s="43">
        <f t="shared" si="88"/>
        <v>2412.27</v>
      </c>
      <c r="AC672" s="43">
        <f t="shared" si="89"/>
        <v>2412.27</v>
      </c>
      <c r="AD672" s="44">
        <f t="shared" si="90"/>
        <v>12.619357076780298</v>
      </c>
    </row>
    <row r="673" spans="1:30" ht="13.5" customHeight="1">
      <c r="A673" s="29"/>
      <c r="B673" s="55"/>
      <c r="C673" s="45" t="s">
        <v>347</v>
      </c>
      <c r="D673" s="67" t="s">
        <v>325</v>
      </c>
      <c r="E673" s="46">
        <v>1</v>
      </c>
      <c r="F673" s="54"/>
      <c r="G673" s="54"/>
      <c r="H673" s="54"/>
      <c r="I673" s="54"/>
      <c r="J673" s="54"/>
      <c r="K673" s="54"/>
      <c r="L673" s="47">
        <v>5636.38</v>
      </c>
      <c r="M673" s="48">
        <v>4747.1000000000004</v>
      </c>
      <c r="N673" s="47">
        <v>4435.07</v>
      </c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42">
        <f t="shared" si="91"/>
        <v>3</v>
      </c>
      <c r="AB673" s="43">
        <f t="shared" si="88"/>
        <v>4939.5200000000004</v>
      </c>
      <c r="AC673" s="43">
        <f t="shared" si="89"/>
        <v>4939.5200000000004</v>
      </c>
      <c r="AD673" s="44">
        <f t="shared" si="90"/>
        <v>12.619474093587051</v>
      </c>
    </row>
    <row r="674" spans="1:30" ht="13.5" customHeight="1">
      <c r="A674" s="29"/>
      <c r="B674" s="55"/>
      <c r="C674" s="45" t="s">
        <v>348</v>
      </c>
      <c r="D674" s="67" t="s">
        <v>325</v>
      </c>
      <c r="E674" s="46">
        <v>1</v>
      </c>
      <c r="F674" s="54"/>
      <c r="G674" s="54"/>
      <c r="H674" s="54"/>
      <c r="I674" s="54"/>
      <c r="J674" s="54"/>
      <c r="K674" s="54"/>
      <c r="L674" s="47">
        <v>5786.32</v>
      </c>
      <c r="M674" s="48">
        <v>4873.3900000000003</v>
      </c>
      <c r="N674" s="47">
        <v>4553.0600000000004</v>
      </c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42">
        <f t="shared" si="91"/>
        <v>3</v>
      </c>
      <c r="AB674" s="43">
        <f t="shared" si="88"/>
        <v>5070.93</v>
      </c>
      <c r="AC674" s="43">
        <f t="shared" si="89"/>
        <v>5070.93</v>
      </c>
      <c r="AD674" s="44">
        <f t="shared" si="90"/>
        <v>12.619373963645659</v>
      </c>
    </row>
    <row r="675" spans="1:30" ht="13.5" customHeight="1">
      <c r="A675" s="29"/>
      <c r="B675" s="55"/>
      <c r="C675" s="45" t="s">
        <v>349</v>
      </c>
      <c r="D675" s="67" t="s">
        <v>350</v>
      </c>
      <c r="E675" s="46">
        <v>1</v>
      </c>
      <c r="F675" s="54"/>
      <c r="G675" s="54"/>
      <c r="H675" s="54"/>
      <c r="I675" s="54"/>
      <c r="J675" s="54"/>
      <c r="K675" s="54"/>
      <c r="L675" s="47">
        <v>0</v>
      </c>
      <c r="M675" s="48">
        <v>0</v>
      </c>
      <c r="N675" s="47">
        <v>0</v>
      </c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42">
        <f t="shared" si="91"/>
        <v>0</v>
      </c>
      <c r="AB675" s="43"/>
      <c r="AC675" s="43"/>
      <c r="AD675" s="44"/>
    </row>
    <row r="676" spans="1:30" ht="13.5" customHeight="1">
      <c r="A676" s="29"/>
      <c r="B676" s="55"/>
      <c r="C676" s="45" t="s">
        <v>351</v>
      </c>
      <c r="D676" s="67" t="s">
        <v>350</v>
      </c>
      <c r="E676" s="46">
        <v>1</v>
      </c>
      <c r="F676" s="54"/>
      <c r="G676" s="54"/>
      <c r="H676" s="54"/>
      <c r="I676" s="54"/>
      <c r="J676" s="54"/>
      <c r="K676" s="54"/>
      <c r="L676" s="47">
        <v>0</v>
      </c>
      <c r="M676" s="48">
        <v>0</v>
      </c>
      <c r="N676" s="47">
        <v>0</v>
      </c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42">
        <f t="shared" si="91"/>
        <v>0</v>
      </c>
      <c r="AB676" s="43"/>
      <c r="AC676" s="43"/>
      <c r="AD676" s="44"/>
    </row>
    <row r="677" spans="1:30" ht="13.5" customHeight="1">
      <c r="A677" s="29"/>
      <c r="B677" s="55"/>
      <c r="C677" s="45" t="s">
        <v>352</v>
      </c>
      <c r="D677" s="67" t="s">
        <v>350</v>
      </c>
      <c r="E677" s="46">
        <v>1</v>
      </c>
      <c r="F677" s="54"/>
      <c r="G677" s="54"/>
      <c r="H677" s="54"/>
      <c r="I677" s="54"/>
      <c r="J677" s="54"/>
      <c r="K677" s="54"/>
      <c r="L677" s="47">
        <v>0</v>
      </c>
      <c r="M677" s="48">
        <v>0</v>
      </c>
      <c r="N677" s="47">
        <v>0</v>
      </c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42">
        <f t="shared" si="91"/>
        <v>0</v>
      </c>
      <c r="AB677" s="43"/>
      <c r="AC677" s="43"/>
      <c r="AD677" s="44"/>
    </row>
    <row r="678" spans="1:30" ht="13.5" customHeight="1">
      <c r="A678" s="29"/>
      <c r="B678" s="55"/>
      <c r="C678" s="45" t="s">
        <v>353</v>
      </c>
      <c r="D678" s="67" t="s">
        <v>350</v>
      </c>
      <c r="E678" s="46">
        <v>1</v>
      </c>
      <c r="F678" s="54"/>
      <c r="G678" s="54"/>
      <c r="H678" s="54"/>
      <c r="I678" s="54"/>
      <c r="J678" s="54"/>
      <c r="K678" s="54"/>
      <c r="L678" s="47">
        <v>0</v>
      </c>
      <c r="M678" s="48">
        <v>0</v>
      </c>
      <c r="N678" s="47">
        <v>0</v>
      </c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42">
        <f t="shared" si="91"/>
        <v>0</v>
      </c>
      <c r="AB678" s="43"/>
      <c r="AC678" s="43"/>
      <c r="AD678" s="44"/>
    </row>
    <row r="679" spans="1:30" ht="13.5" customHeight="1">
      <c r="A679" s="29"/>
      <c r="B679" s="55"/>
      <c r="C679" s="45" t="s">
        <v>354</v>
      </c>
      <c r="D679" s="67" t="s">
        <v>350</v>
      </c>
      <c r="E679" s="46">
        <v>1</v>
      </c>
      <c r="F679" s="54"/>
      <c r="G679" s="54"/>
      <c r="H679" s="54"/>
      <c r="I679" s="54"/>
      <c r="J679" s="54"/>
      <c r="K679" s="54"/>
      <c r="L679" s="47">
        <v>0</v>
      </c>
      <c r="M679" s="48">
        <v>0</v>
      </c>
      <c r="N679" s="47">
        <v>0</v>
      </c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42">
        <f t="shared" si="91"/>
        <v>0</v>
      </c>
      <c r="AB679" s="43"/>
      <c r="AC679" s="43"/>
      <c r="AD679" s="44"/>
    </row>
    <row r="680" spans="1:30" ht="13.5" customHeight="1">
      <c r="A680" s="29"/>
      <c r="B680" s="55"/>
      <c r="C680" s="45" t="s">
        <v>355</v>
      </c>
      <c r="D680" s="67" t="s">
        <v>350</v>
      </c>
      <c r="E680" s="46">
        <v>1</v>
      </c>
      <c r="F680" s="54"/>
      <c r="G680" s="54"/>
      <c r="H680" s="54"/>
      <c r="I680" s="54"/>
      <c r="J680" s="54"/>
      <c r="K680" s="54"/>
      <c r="L680" s="47">
        <v>0</v>
      </c>
      <c r="M680" s="48">
        <v>0</v>
      </c>
      <c r="N680" s="47">
        <v>0</v>
      </c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42">
        <f t="shared" si="91"/>
        <v>0</v>
      </c>
      <c r="AB680" s="43"/>
      <c r="AC680" s="43"/>
      <c r="AD680" s="44"/>
    </row>
    <row r="681" spans="1:30" ht="13.5" customHeight="1">
      <c r="A681" s="29"/>
      <c r="B681" s="55"/>
      <c r="C681" s="45" t="s">
        <v>356</v>
      </c>
      <c r="D681" s="67" t="s">
        <v>350</v>
      </c>
      <c r="E681" s="46">
        <v>1</v>
      </c>
      <c r="F681" s="54"/>
      <c r="G681" s="54"/>
      <c r="H681" s="54"/>
      <c r="I681" s="54"/>
      <c r="J681" s="54"/>
      <c r="K681" s="54"/>
      <c r="L681" s="47">
        <v>0</v>
      </c>
      <c r="M681" s="48">
        <v>0</v>
      </c>
      <c r="N681" s="47">
        <v>0</v>
      </c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42">
        <f t="shared" si="91"/>
        <v>0</v>
      </c>
      <c r="AB681" s="43"/>
      <c r="AC681" s="43"/>
      <c r="AD681" s="44"/>
    </row>
    <row r="682" spans="1:30" ht="13.5" customHeight="1">
      <c r="A682" s="29"/>
      <c r="B682" s="55"/>
      <c r="C682" s="45" t="s">
        <v>357</v>
      </c>
      <c r="D682" s="67" t="s">
        <v>350</v>
      </c>
      <c r="E682" s="46">
        <v>1</v>
      </c>
      <c r="F682" s="54"/>
      <c r="G682" s="54"/>
      <c r="H682" s="54"/>
      <c r="I682" s="54"/>
      <c r="J682" s="54"/>
      <c r="K682" s="54"/>
      <c r="L682" s="47">
        <v>0</v>
      </c>
      <c r="M682" s="48">
        <v>0</v>
      </c>
      <c r="N682" s="47">
        <v>0</v>
      </c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42">
        <f t="shared" si="91"/>
        <v>0</v>
      </c>
      <c r="AB682" s="43"/>
      <c r="AC682" s="43"/>
      <c r="AD682" s="44"/>
    </row>
    <row r="683" spans="1:30" ht="13.5" customHeight="1">
      <c r="A683" s="29"/>
      <c r="B683" s="55"/>
      <c r="C683" s="45" t="s">
        <v>358</v>
      </c>
      <c r="D683" s="67" t="s">
        <v>350</v>
      </c>
      <c r="E683" s="46">
        <v>1</v>
      </c>
      <c r="F683" s="54"/>
      <c r="G683" s="54"/>
      <c r="H683" s="54"/>
      <c r="I683" s="54"/>
      <c r="J683" s="54"/>
      <c r="K683" s="54"/>
      <c r="L683" s="47">
        <v>0</v>
      </c>
      <c r="M683" s="48">
        <v>0</v>
      </c>
      <c r="N683" s="47">
        <v>0</v>
      </c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42">
        <f t="shared" si="91"/>
        <v>0</v>
      </c>
      <c r="AB683" s="43"/>
      <c r="AC683" s="43"/>
      <c r="AD683" s="44"/>
    </row>
    <row r="684" spans="1:30" ht="13.5" customHeight="1">
      <c r="A684" s="29"/>
      <c r="B684" s="55"/>
      <c r="C684" s="59" t="s">
        <v>359</v>
      </c>
      <c r="D684" s="67" t="s">
        <v>360</v>
      </c>
      <c r="E684" s="46">
        <v>1</v>
      </c>
      <c r="F684" s="54"/>
      <c r="G684" s="54"/>
      <c r="H684" s="54"/>
      <c r="I684" s="54"/>
      <c r="J684" s="54"/>
      <c r="K684" s="54"/>
      <c r="L684" s="47">
        <v>1769.96</v>
      </c>
      <c r="M684" s="48">
        <v>1490.7</v>
      </c>
      <c r="N684" s="47">
        <v>1392.72</v>
      </c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42">
        <f t="shared" si="91"/>
        <v>3</v>
      </c>
      <c r="AB684" s="43">
        <f t="shared" ref="AB684:AB712" si="92">CEILING(SUM(K684:Z684)/COUNTIF(K684:Z684,"&gt;0"),0.01)</f>
        <v>1551.13</v>
      </c>
      <c r="AC684" s="43">
        <f t="shared" ref="AC684:AC712" si="93">AB684*E684</f>
        <v>1551.13</v>
      </c>
      <c r="AD684" s="44">
        <f t="shared" ref="AD684:AD712" si="94">STDEV(K684:Z684)/AB684*100</f>
        <v>12.61949909342143</v>
      </c>
    </row>
    <row r="685" spans="1:30" ht="13.5" customHeight="1">
      <c r="A685" s="29"/>
      <c r="B685" s="55"/>
      <c r="C685" s="59" t="s">
        <v>361</v>
      </c>
      <c r="D685" s="67" t="s">
        <v>360</v>
      </c>
      <c r="E685" s="46">
        <v>1</v>
      </c>
      <c r="F685" s="54"/>
      <c r="G685" s="54"/>
      <c r="H685" s="54"/>
      <c r="I685" s="54"/>
      <c r="J685" s="54"/>
      <c r="K685" s="54"/>
      <c r="L685" s="47">
        <v>3063.37</v>
      </c>
      <c r="M685" s="48">
        <v>2580.0500000000002</v>
      </c>
      <c r="N685" s="47">
        <v>2410.46</v>
      </c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42">
        <f t="shared" si="91"/>
        <v>3</v>
      </c>
      <c r="AB685" s="43">
        <f t="shared" si="92"/>
        <v>2684.63</v>
      </c>
      <c r="AC685" s="43">
        <f t="shared" si="93"/>
        <v>2684.63</v>
      </c>
      <c r="AD685" s="44">
        <f t="shared" si="94"/>
        <v>12.619418882113642</v>
      </c>
    </row>
    <row r="686" spans="1:30" ht="13.5" customHeight="1">
      <c r="A686" s="29"/>
      <c r="B686" s="55"/>
      <c r="C686" s="59" t="s">
        <v>362</v>
      </c>
      <c r="D686" s="67" t="s">
        <v>360</v>
      </c>
      <c r="E686" s="46">
        <v>1</v>
      </c>
      <c r="F686" s="54"/>
      <c r="G686" s="54"/>
      <c r="H686" s="54"/>
      <c r="I686" s="54"/>
      <c r="J686" s="54"/>
      <c r="K686" s="54"/>
      <c r="L686" s="47">
        <v>4356.8</v>
      </c>
      <c r="M686" s="48">
        <v>3669.41</v>
      </c>
      <c r="N686" s="47">
        <v>3428.22</v>
      </c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42">
        <f t="shared" si="91"/>
        <v>3</v>
      </c>
      <c r="AB686" s="43">
        <f t="shared" si="92"/>
        <v>3818.15</v>
      </c>
      <c r="AC686" s="43">
        <f t="shared" si="93"/>
        <v>3818.15</v>
      </c>
      <c r="AD686" s="44">
        <f t="shared" si="94"/>
        <v>12.619360617720604</v>
      </c>
    </row>
    <row r="687" spans="1:30" ht="13.5" customHeight="1">
      <c r="A687" s="29"/>
      <c r="B687" s="55"/>
      <c r="C687" s="59" t="s">
        <v>363</v>
      </c>
      <c r="D687" s="67" t="s">
        <v>360</v>
      </c>
      <c r="E687" s="46">
        <v>1</v>
      </c>
      <c r="F687" s="54"/>
      <c r="G687" s="54"/>
      <c r="H687" s="54"/>
      <c r="I687" s="54"/>
      <c r="J687" s="54"/>
      <c r="K687" s="54"/>
      <c r="L687" s="47">
        <v>5582.15</v>
      </c>
      <c r="M687" s="48">
        <v>4701.43</v>
      </c>
      <c r="N687" s="47">
        <v>4392.3999999999996</v>
      </c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42">
        <f t="shared" si="91"/>
        <v>3</v>
      </c>
      <c r="AB687" s="43">
        <f t="shared" si="92"/>
        <v>4892</v>
      </c>
      <c r="AC687" s="43">
        <f t="shared" si="93"/>
        <v>4892</v>
      </c>
      <c r="AD687" s="44">
        <f t="shared" si="94"/>
        <v>12.619434504344063</v>
      </c>
    </row>
    <row r="688" spans="1:30" ht="13.5" customHeight="1">
      <c r="A688" s="29"/>
      <c r="B688" s="55"/>
      <c r="C688" s="59" t="s">
        <v>364</v>
      </c>
      <c r="D688" s="67" t="s">
        <v>360</v>
      </c>
      <c r="E688" s="46">
        <v>1</v>
      </c>
      <c r="F688" s="54"/>
      <c r="G688" s="54"/>
      <c r="H688" s="54"/>
      <c r="I688" s="54"/>
      <c r="J688" s="54"/>
      <c r="K688" s="54"/>
      <c r="L688" s="47">
        <v>7297.64</v>
      </c>
      <c r="M688" s="48">
        <v>6146.26</v>
      </c>
      <c r="N688" s="47">
        <v>5742.27</v>
      </c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42">
        <f t="shared" si="91"/>
        <v>3</v>
      </c>
      <c r="AB688" s="43">
        <f t="shared" si="92"/>
        <v>6395.39</v>
      </c>
      <c r="AC688" s="43">
        <f t="shared" si="93"/>
        <v>6395.39</v>
      </c>
      <c r="AD688" s="44">
        <f t="shared" si="94"/>
        <v>12.619377549204064</v>
      </c>
    </row>
    <row r="689" spans="1:30" ht="13.5" customHeight="1">
      <c r="A689" s="29"/>
      <c r="B689" s="55"/>
      <c r="C689" s="59" t="s">
        <v>365</v>
      </c>
      <c r="D689" s="67" t="s">
        <v>360</v>
      </c>
      <c r="E689" s="46">
        <v>1</v>
      </c>
      <c r="F689" s="54"/>
      <c r="G689" s="54"/>
      <c r="H689" s="54"/>
      <c r="I689" s="54"/>
      <c r="J689" s="54"/>
      <c r="K689" s="54"/>
      <c r="L689" s="47">
        <v>12076.49</v>
      </c>
      <c r="M689" s="48">
        <v>10171.129999999999</v>
      </c>
      <c r="N689" s="47">
        <v>9502.58</v>
      </c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42">
        <f t="shared" si="91"/>
        <v>3</v>
      </c>
      <c r="AB689" s="43">
        <f t="shared" si="92"/>
        <v>10583.4</v>
      </c>
      <c r="AC689" s="43">
        <f t="shared" si="93"/>
        <v>10583.4</v>
      </c>
      <c r="AD689" s="44">
        <f t="shared" si="94"/>
        <v>12.619411863623714</v>
      </c>
    </row>
    <row r="690" spans="1:30" ht="13.5" customHeight="1">
      <c r="A690" s="29"/>
      <c r="B690" s="55"/>
      <c r="C690" s="59" t="s">
        <v>366</v>
      </c>
      <c r="D690" s="67" t="s">
        <v>360</v>
      </c>
      <c r="E690" s="46">
        <v>1</v>
      </c>
      <c r="F690" s="54"/>
      <c r="G690" s="54"/>
      <c r="H690" s="54"/>
      <c r="I690" s="54"/>
      <c r="J690" s="54"/>
      <c r="K690" s="54"/>
      <c r="L690" s="47">
        <v>15684.45</v>
      </c>
      <c r="M690" s="48">
        <v>13209.85</v>
      </c>
      <c r="N690" s="47">
        <v>12341.57</v>
      </c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42">
        <f t="shared" si="91"/>
        <v>3</v>
      </c>
      <c r="AB690" s="43">
        <f t="shared" si="92"/>
        <v>13745.29</v>
      </c>
      <c r="AC690" s="43">
        <f t="shared" si="93"/>
        <v>13745.29</v>
      </c>
      <c r="AD690" s="44">
        <f t="shared" si="94"/>
        <v>12.619378480283656</v>
      </c>
    </row>
    <row r="691" spans="1:30" ht="13.5" customHeight="1">
      <c r="A691" s="29"/>
      <c r="B691" s="55"/>
      <c r="C691" s="59" t="s">
        <v>367</v>
      </c>
      <c r="D691" s="67" t="s">
        <v>360</v>
      </c>
      <c r="E691" s="46">
        <v>1</v>
      </c>
      <c r="F691" s="54"/>
      <c r="G691" s="54"/>
      <c r="H691" s="54"/>
      <c r="I691" s="54"/>
      <c r="J691" s="54"/>
      <c r="K691" s="54"/>
      <c r="L691" s="47">
        <v>8434.48</v>
      </c>
      <c r="M691" s="48">
        <v>7103.74</v>
      </c>
      <c r="N691" s="47">
        <v>6636.81</v>
      </c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42">
        <f t="shared" si="91"/>
        <v>3</v>
      </c>
      <c r="AB691" s="43">
        <f t="shared" si="92"/>
        <v>7391.68</v>
      </c>
      <c r="AC691" s="43">
        <f t="shared" si="93"/>
        <v>7391.68</v>
      </c>
      <c r="AD691" s="44">
        <f t="shared" si="94"/>
        <v>12.619370279879666</v>
      </c>
    </row>
    <row r="692" spans="1:30" ht="13.5" customHeight="1">
      <c r="A692" s="29"/>
      <c r="B692" s="55"/>
      <c r="C692" s="59" t="s">
        <v>368</v>
      </c>
      <c r="D692" s="67" t="s">
        <v>360</v>
      </c>
      <c r="E692" s="46">
        <v>1</v>
      </c>
      <c r="F692" s="54"/>
      <c r="G692" s="54"/>
      <c r="H692" s="54"/>
      <c r="I692" s="54"/>
      <c r="J692" s="54"/>
      <c r="K692" s="54"/>
      <c r="L692" s="47">
        <v>12584.78</v>
      </c>
      <c r="M692" s="48">
        <v>10599.23</v>
      </c>
      <c r="N692" s="47">
        <v>9902.5400000000009</v>
      </c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42">
        <f t="shared" si="91"/>
        <v>3</v>
      </c>
      <c r="AB692" s="43">
        <f t="shared" si="92"/>
        <v>11028.85</v>
      </c>
      <c r="AC692" s="43">
        <f t="shared" si="93"/>
        <v>11028.85</v>
      </c>
      <c r="AD692" s="44">
        <f t="shared" si="94"/>
        <v>12.619387152062595</v>
      </c>
    </row>
    <row r="693" spans="1:30" ht="13.5" customHeight="1">
      <c r="A693" s="29"/>
      <c r="B693" s="55"/>
      <c r="C693" s="59" t="s">
        <v>369</v>
      </c>
      <c r="D693" s="67" t="s">
        <v>110</v>
      </c>
      <c r="E693" s="46">
        <v>1</v>
      </c>
      <c r="F693" s="54"/>
      <c r="G693" s="54"/>
      <c r="H693" s="54"/>
      <c r="I693" s="54"/>
      <c r="J693" s="54"/>
      <c r="K693" s="54"/>
      <c r="L693" s="47">
        <v>1824.4</v>
      </c>
      <c r="M693" s="48">
        <v>1536.56</v>
      </c>
      <c r="N693" s="47">
        <v>1435.56</v>
      </c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42">
        <f t="shared" si="91"/>
        <v>3</v>
      </c>
      <c r="AB693" s="43">
        <f t="shared" si="92"/>
        <v>1598.8400000000001</v>
      </c>
      <c r="AC693" s="43">
        <f t="shared" si="93"/>
        <v>1598.8400000000001</v>
      </c>
      <c r="AD693" s="44">
        <f t="shared" si="94"/>
        <v>12.619325208990329</v>
      </c>
    </row>
    <row r="694" spans="1:30" ht="13.5" customHeight="1">
      <c r="A694" s="29"/>
      <c r="B694" s="55"/>
      <c r="C694" s="59" t="s">
        <v>370</v>
      </c>
      <c r="D694" s="67" t="s">
        <v>110</v>
      </c>
      <c r="E694" s="46">
        <v>1</v>
      </c>
      <c r="F694" s="54"/>
      <c r="G694" s="54"/>
      <c r="H694" s="54"/>
      <c r="I694" s="54"/>
      <c r="J694" s="54"/>
      <c r="K694" s="54"/>
      <c r="L694" s="47">
        <v>2369.0100000000002</v>
      </c>
      <c r="M694" s="48">
        <v>1995.24</v>
      </c>
      <c r="N694" s="47">
        <v>1864.1</v>
      </c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42">
        <f t="shared" si="91"/>
        <v>3</v>
      </c>
      <c r="AB694" s="43">
        <f t="shared" si="92"/>
        <v>2076.12</v>
      </c>
      <c r="AC694" s="43">
        <f t="shared" si="93"/>
        <v>2076.12</v>
      </c>
      <c r="AD694" s="44">
        <f t="shared" si="94"/>
        <v>12.619262707993686</v>
      </c>
    </row>
    <row r="695" spans="1:30" ht="13.5" customHeight="1">
      <c r="A695" s="29"/>
      <c r="B695" s="55"/>
      <c r="C695" s="59" t="s">
        <v>371</v>
      </c>
      <c r="D695" s="67" t="s">
        <v>110</v>
      </c>
      <c r="E695" s="46">
        <v>1</v>
      </c>
      <c r="F695" s="54"/>
      <c r="G695" s="54"/>
      <c r="H695" s="54"/>
      <c r="I695" s="54"/>
      <c r="J695" s="54"/>
      <c r="K695" s="54"/>
      <c r="L695" s="47">
        <v>3335.67</v>
      </c>
      <c r="M695" s="48">
        <v>2809.39</v>
      </c>
      <c r="N695" s="47">
        <v>2624.72</v>
      </c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42">
        <f t="shared" si="91"/>
        <v>3</v>
      </c>
      <c r="AB695" s="43">
        <f t="shared" si="92"/>
        <v>2923.26</v>
      </c>
      <c r="AC695" s="43">
        <f t="shared" si="93"/>
        <v>2923.26</v>
      </c>
      <c r="AD695" s="44">
        <f t="shared" si="94"/>
        <v>12.619475019837303</v>
      </c>
    </row>
    <row r="696" spans="1:30" ht="13.5" customHeight="1">
      <c r="A696" s="29"/>
      <c r="B696" s="55"/>
      <c r="C696" s="59" t="s">
        <v>372</v>
      </c>
      <c r="D696" s="67" t="s">
        <v>110</v>
      </c>
      <c r="E696" s="46">
        <v>1</v>
      </c>
      <c r="F696" s="54"/>
      <c r="G696" s="54"/>
      <c r="H696" s="54"/>
      <c r="I696" s="54"/>
      <c r="J696" s="54"/>
      <c r="K696" s="54"/>
      <c r="L696" s="47">
        <v>7447.41</v>
      </c>
      <c r="M696" s="48">
        <v>6272.4</v>
      </c>
      <c r="N696" s="47">
        <v>5860.11</v>
      </c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42">
        <f t="shared" si="91"/>
        <v>3</v>
      </c>
      <c r="AB696" s="43">
        <f t="shared" si="92"/>
        <v>6526.64</v>
      </c>
      <c r="AC696" s="43">
        <f t="shared" si="93"/>
        <v>6526.64</v>
      </c>
      <c r="AD696" s="44">
        <f t="shared" si="94"/>
        <v>12.619439769139712</v>
      </c>
    </row>
    <row r="697" spans="1:30" ht="13.5" customHeight="1">
      <c r="A697" s="29"/>
      <c r="B697" s="55"/>
      <c r="C697" s="59" t="s">
        <v>373</v>
      </c>
      <c r="D697" s="67" t="s">
        <v>110</v>
      </c>
      <c r="E697" s="46">
        <v>1</v>
      </c>
      <c r="F697" s="54"/>
      <c r="G697" s="54"/>
      <c r="H697" s="54"/>
      <c r="I697" s="54"/>
      <c r="J697" s="54"/>
      <c r="K697" s="54"/>
      <c r="L697" s="47">
        <v>11137.05</v>
      </c>
      <c r="M697" s="48">
        <v>9379.91</v>
      </c>
      <c r="N697" s="47">
        <v>8763.3700000000008</v>
      </c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42">
        <f t="shared" si="91"/>
        <v>3</v>
      </c>
      <c r="AB697" s="43">
        <f t="shared" si="92"/>
        <v>9760.11</v>
      </c>
      <c r="AC697" s="43">
        <f t="shared" si="93"/>
        <v>9760.11</v>
      </c>
      <c r="AD697" s="44">
        <f t="shared" si="94"/>
        <v>12.619395113398578</v>
      </c>
    </row>
    <row r="698" spans="1:30" ht="13.5" customHeight="1">
      <c r="A698" s="29"/>
      <c r="B698" s="55"/>
      <c r="C698" s="59" t="s">
        <v>374</v>
      </c>
      <c r="D698" s="67" t="s">
        <v>110</v>
      </c>
      <c r="E698" s="46">
        <v>1</v>
      </c>
      <c r="F698" s="54"/>
      <c r="G698" s="54"/>
      <c r="H698" s="54"/>
      <c r="I698" s="54"/>
      <c r="J698" s="54"/>
      <c r="K698" s="54"/>
      <c r="L698" s="47">
        <v>13220.14</v>
      </c>
      <c r="M698" s="48">
        <v>11134.34</v>
      </c>
      <c r="N698" s="47">
        <v>10402.48</v>
      </c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42">
        <f t="shared" si="91"/>
        <v>3</v>
      </c>
      <c r="AB698" s="43">
        <f t="shared" si="92"/>
        <v>11585.66</v>
      </c>
      <c r="AC698" s="43">
        <f t="shared" si="93"/>
        <v>11585.66</v>
      </c>
      <c r="AD698" s="44">
        <f t="shared" si="94"/>
        <v>12.619404504125445</v>
      </c>
    </row>
    <row r="699" spans="1:30" ht="13.5" customHeight="1">
      <c r="A699" s="29"/>
      <c r="B699" s="55"/>
      <c r="C699" s="59" t="s">
        <v>375</v>
      </c>
      <c r="D699" s="67" t="s">
        <v>110</v>
      </c>
      <c r="E699" s="46">
        <v>1</v>
      </c>
      <c r="F699" s="54"/>
      <c r="G699" s="54"/>
      <c r="H699" s="54"/>
      <c r="I699" s="54"/>
      <c r="J699" s="54"/>
      <c r="K699" s="54"/>
      <c r="L699" s="47">
        <v>22859.55</v>
      </c>
      <c r="M699" s="48">
        <v>19252.900000000001</v>
      </c>
      <c r="N699" s="47">
        <v>17987.400000000001</v>
      </c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42">
        <f t="shared" si="91"/>
        <v>3</v>
      </c>
      <c r="AB699" s="43">
        <f t="shared" si="92"/>
        <v>20033.29</v>
      </c>
      <c r="AC699" s="43">
        <f t="shared" si="93"/>
        <v>20033.29</v>
      </c>
      <c r="AD699" s="44">
        <f t="shared" si="94"/>
        <v>12.619416271898215</v>
      </c>
    </row>
    <row r="700" spans="1:30" ht="13.5" customHeight="1">
      <c r="A700" s="29"/>
      <c r="B700" s="55"/>
      <c r="C700" s="59" t="s">
        <v>376</v>
      </c>
      <c r="D700" s="67" t="s">
        <v>110</v>
      </c>
      <c r="E700" s="46">
        <v>1</v>
      </c>
      <c r="F700" s="54"/>
      <c r="G700" s="54"/>
      <c r="H700" s="54"/>
      <c r="I700" s="54"/>
      <c r="J700" s="54"/>
      <c r="K700" s="54"/>
      <c r="L700" s="47">
        <v>41825.22</v>
      </c>
      <c r="M700" s="48">
        <v>35226.28</v>
      </c>
      <c r="N700" s="47">
        <v>32910.85</v>
      </c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42">
        <f t="shared" si="91"/>
        <v>3</v>
      </c>
      <c r="AB700" s="43">
        <f t="shared" si="92"/>
        <v>36654.120000000003</v>
      </c>
      <c r="AC700" s="43">
        <f t="shared" si="93"/>
        <v>36654.120000000003</v>
      </c>
      <c r="AD700" s="44">
        <f t="shared" si="94"/>
        <v>12.619402455095988</v>
      </c>
    </row>
    <row r="701" spans="1:30" ht="13.5" customHeight="1">
      <c r="A701" s="29"/>
      <c r="B701" s="55"/>
      <c r="C701" s="59" t="s">
        <v>377</v>
      </c>
      <c r="D701" s="67" t="s">
        <v>110</v>
      </c>
      <c r="E701" s="46">
        <v>1</v>
      </c>
      <c r="F701" s="54"/>
      <c r="G701" s="54"/>
      <c r="H701" s="54"/>
      <c r="I701" s="54"/>
      <c r="J701" s="54"/>
      <c r="K701" s="54"/>
      <c r="L701" s="47">
        <v>48532.04</v>
      </c>
      <c r="M701" s="48">
        <v>40874.94</v>
      </c>
      <c r="N701" s="47">
        <v>38188.22</v>
      </c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42">
        <f t="shared" si="91"/>
        <v>3</v>
      </c>
      <c r="AB701" s="43">
        <f t="shared" si="92"/>
        <v>42531.74</v>
      </c>
      <c r="AC701" s="43">
        <f t="shared" si="93"/>
        <v>42531.74</v>
      </c>
      <c r="AD701" s="44">
        <f t="shared" si="94"/>
        <v>12.61939985325499</v>
      </c>
    </row>
    <row r="702" spans="1:30" ht="13.5" customHeight="1">
      <c r="A702" s="29"/>
      <c r="B702" s="55"/>
      <c r="C702" s="59" t="s">
        <v>378</v>
      </c>
      <c r="D702" s="67" t="s">
        <v>110</v>
      </c>
      <c r="E702" s="46">
        <v>1</v>
      </c>
      <c r="F702" s="54"/>
      <c r="G702" s="54"/>
      <c r="H702" s="54"/>
      <c r="I702" s="54"/>
      <c r="J702" s="54"/>
      <c r="K702" s="54"/>
      <c r="L702" s="47">
        <v>132006.29999999999</v>
      </c>
      <c r="M702" s="48">
        <v>111179.12</v>
      </c>
      <c r="N702" s="47">
        <v>103871.29</v>
      </c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42">
        <f t="shared" si="91"/>
        <v>3</v>
      </c>
      <c r="AB702" s="43">
        <f t="shared" si="92"/>
        <v>115685.57</v>
      </c>
      <c r="AC702" s="43">
        <f t="shared" si="93"/>
        <v>115685.57</v>
      </c>
      <c r="AD702" s="44">
        <f t="shared" si="94"/>
        <v>12.619402353193401</v>
      </c>
    </row>
    <row r="703" spans="1:30" ht="13.5" customHeight="1">
      <c r="A703" s="29"/>
      <c r="B703" s="55"/>
      <c r="C703" s="59" t="s">
        <v>379</v>
      </c>
      <c r="D703" s="67" t="s">
        <v>110</v>
      </c>
      <c r="E703" s="46">
        <v>1</v>
      </c>
      <c r="F703" s="54"/>
      <c r="G703" s="54"/>
      <c r="H703" s="54"/>
      <c r="I703" s="54"/>
      <c r="J703" s="54"/>
      <c r="K703" s="54"/>
      <c r="L703" s="47">
        <v>215012.29</v>
      </c>
      <c r="M703" s="48">
        <v>181088.92</v>
      </c>
      <c r="N703" s="47">
        <v>169185.89</v>
      </c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42">
        <f t="shared" si="91"/>
        <v>3</v>
      </c>
      <c r="AB703" s="43">
        <f t="shared" si="92"/>
        <v>188429.04</v>
      </c>
      <c r="AC703" s="43">
        <f t="shared" si="93"/>
        <v>188429.04</v>
      </c>
      <c r="AD703" s="44">
        <f t="shared" si="94"/>
        <v>12.619402067469956</v>
      </c>
    </row>
    <row r="704" spans="1:30" ht="13.5" customHeight="1">
      <c r="A704" s="29"/>
      <c r="B704" s="55"/>
      <c r="C704" s="59" t="s">
        <v>380</v>
      </c>
      <c r="D704" s="67" t="s">
        <v>110</v>
      </c>
      <c r="E704" s="46">
        <v>1</v>
      </c>
      <c r="F704" s="54"/>
      <c r="G704" s="54"/>
      <c r="H704" s="54"/>
      <c r="I704" s="54"/>
      <c r="J704" s="54"/>
      <c r="K704" s="54"/>
      <c r="L704" s="47">
        <v>289717.68</v>
      </c>
      <c r="M704" s="48">
        <v>244007.73</v>
      </c>
      <c r="N704" s="47">
        <v>227969.03</v>
      </c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42">
        <f t="shared" si="91"/>
        <v>3</v>
      </c>
      <c r="AB704" s="43">
        <f t="shared" si="92"/>
        <v>253898.15</v>
      </c>
      <c r="AC704" s="43">
        <f t="shared" si="93"/>
        <v>253898.15</v>
      </c>
      <c r="AD704" s="44">
        <f t="shared" si="94"/>
        <v>12.619402984171932</v>
      </c>
    </row>
    <row r="705" spans="1:30" ht="13.5" customHeight="1">
      <c r="A705" s="29"/>
      <c r="B705" s="55"/>
      <c r="C705" s="59" t="s">
        <v>381</v>
      </c>
      <c r="D705" s="67" t="s">
        <v>110</v>
      </c>
      <c r="E705" s="46">
        <v>1</v>
      </c>
      <c r="F705" s="54"/>
      <c r="G705" s="54"/>
      <c r="H705" s="54"/>
      <c r="I705" s="54"/>
      <c r="J705" s="54"/>
      <c r="K705" s="54"/>
      <c r="L705" s="47">
        <v>11379.85</v>
      </c>
      <c r="M705" s="48">
        <v>9584.41</v>
      </c>
      <c r="N705" s="47">
        <v>8954.42</v>
      </c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42">
        <f t="shared" si="91"/>
        <v>3</v>
      </c>
      <c r="AB705" s="43">
        <f t="shared" si="92"/>
        <v>9972.9</v>
      </c>
      <c r="AC705" s="43">
        <f t="shared" si="93"/>
        <v>9972.9</v>
      </c>
      <c r="AD705" s="44">
        <f t="shared" si="94"/>
        <v>12.619376882886829</v>
      </c>
    </row>
    <row r="706" spans="1:30" ht="13.5" customHeight="1">
      <c r="A706" s="29"/>
      <c r="B706" s="55"/>
      <c r="C706" s="59" t="s">
        <v>382</v>
      </c>
      <c r="D706" s="67" t="s">
        <v>110</v>
      </c>
      <c r="E706" s="46">
        <v>1</v>
      </c>
      <c r="F706" s="54"/>
      <c r="G706" s="54"/>
      <c r="H706" s="54"/>
      <c r="I706" s="54"/>
      <c r="J706" s="54"/>
      <c r="K706" s="54"/>
      <c r="L706" s="47">
        <v>12718.66</v>
      </c>
      <c r="M706" s="48">
        <v>10711.98</v>
      </c>
      <c r="N706" s="47">
        <v>10007.879999999999</v>
      </c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42">
        <f t="shared" si="91"/>
        <v>3</v>
      </c>
      <c r="AB706" s="43">
        <f t="shared" si="92"/>
        <v>11146.18</v>
      </c>
      <c r="AC706" s="43">
        <f t="shared" si="93"/>
        <v>11146.18</v>
      </c>
      <c r="AD706" s="44">
        <f t="shared" si="94"/>
        <v>12.619415056383501</v>
      </c>
    </row>
    <row r="707" spans="1:30" ht="13.5" customHeight="1">
      <c r="A707" s="29"/>
      <c r="B707" s="55"/>
      <c r="C707" s="59" t="s">
        <v>383</v>
      </c>
      <c r="D707" s="67" t="s">
        <v>110</v>
      </c>
      <c r="E707" s="46">
        <v>1</v>
      </c>
      <c r="F707" s="54"/>
      <c r="G707" s="54"/>
      <c r="H707" s="54"/>
      <c r="I707" s="54"/>
      <c r="J707" s="54"/>
      <c r="K707" s="54"/>
      <c r="L707" s="47">
        <v>1071.05</v>
      </c>
      <c r="M707" s="48">
        <v>902.06</v>
      </c>
      <c r="N707" s="47">
        <v>842.77</v>
      </c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42">
        <f t="shared" si="91"/>
        <v>3</v>
      </c>
      <c r="AB707" s="43">
        <f t="shared" si="92"/>
        <v>938.63</v>
      </c>
      <c r="AC707" s="43">
        <f t="shared" si="93"/>
        <v>938.63</v>
      </c>
      <c r="AD707" s="44">
        <f t="shared" si="94"/>
        <v>12.619625978053744</v>
      </c>
    </row>
    <row r="708" spans="1:30" ht="13.5" customHeight="1">
      <c r="A708" s="29"/>
      <c r="B708" s="55"/>
      <c r="C708" s="59" t="s">
        <v>384</v>
      </c>
      <c r="D708" s="67" t="s">
        <v>110</v>
      </c>
      <c r="E708" s="46">
        <v>1</v>
      </c>
      <c r="F708" s="54"/>
      <c r="G708" s="54"/>
      <c r="H708" s="54"/>
      <c r="I708" s="54"/>
      <c r="J708" s="54"/>
      <c r="K708" s="54"/>
      <c r="L708" s="47">
        <v>2142.09</v>
      </c>
      <c r="M708" s="48">
        <v>1804.12</v>
      </c>
      <c r="N708" s="47">
        <v>1685.54</v>
      </c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42">
        <f t="shared" si="91"/>
        <v>3</v>
      </c>
      <c r="AB708" s="43">
        <f t="shared" si="92"/>
        <v>1877.25</v>
      </c>
      <c r="AC708" s="43">
        <f t="shared" si="93"/>
        <v>1877.25</v>
      </c>
      <c r="AD708" s="44">
        <f t="shared" si="94"/>
        <v>12.619395438769645</v>
      </c>
    </row>
    <row r="709" spans="1:30" ht="13.5" customHeight="1">
      <c r="A709" s="29"/>
      <c r="B709" s="55"/>
      <c r="C709" s="59" t="s">
        <v>385</v>
      </c>
      <c r="D709" s="67" t="s">
        <v>110</v>
      </c>
      <c r="E709" s="46">
        <v>1</v>
      </c>
      <c r="F709" s="54"/>
      <c r="G709" s="54"/>
      <c r="H709" s="54"/>
      <c r="I709" s="54"/>
      <c r="J709" s="54"/>
      <c r="K709" s="54"/>
      <c r="L709" s="47">
        <v>2115.31</v>
      </c>
      <c r="M709" s="48">
        <v>1781.57</v>
      </c>
      <c r="N709" s="47">
        <v>1664.47</v>
      </c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42">
        <f t="shared" si="91"/>
        <v>3</v>
      </c>
      <c r="AB709" s="43">
        <f t="shared" si="92"/>
        <v>1853.79</v>
      </c>
      <c r="AC709" s="43">
        <f t="shared" si="93"/>
        <v>1853.79</v>
      </c>
      <c r="AD709" s="44">
        <f t="shared" si="94"/>
        <v>12.619244185393882</v>
      </c>
    </row>
    <row r="710" spans="1:30" ht="13.5" customHeight="1">
      <c r="A710" s="29"/>
      <c r="B710" s="55"/>
      <c r="C710" s="59" t="s">
        <v>386</v>
      </c>
      <c r="D710" s="67" t="s">
        <v>110</v>
      </c>
      <c r="E710" s="46">
        <v>1</v>
      </c>
      <c r="F710" s="54"/>
      <c r="G710" s="54"/>
      <c r="H710" s="54"/>
      <c r="I710" s="54"/>
      <c r="J710" s="54"/>
      <c r="K710" s="54"/>
      <c r="L710" s="47">
        <v>2423.2399999999998</v>
      </c>
      <c r="M710" s="48">
        <v>2040.91</v>
      </c>
      <c r="N710" s="47">
        <v>1906.77</v>
      </c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42">
        <f t="shared" si="91"/>
        <v>3</v>
      </c>
      <c r="AB710" s="43">
        <f t="shared" si="92"/>
        <v>2123.64</v>
      </c>
      <c r="AC710" s="43">
        <f t="shared" si="93"/>
        <v>2123.64</v>
      </c>
      <c r="AD710" s="44">
        <f t="shared" si="94"/>
        <v>12.619358636664394</v>
      </c>
    </row>
    <row r="711" spans="1:30" ht="13.5" customHeight="1">
      <c r="A711" s="29"/>
      <c r="B711" s="55"/>
      <c r="C711" s="59" t="s">
        <v>387</v>
      </c>
      <c r="D711" s="67" t="s">
        <v>388</v>
      </c>
      <c r="E711" s="46">
        <v>1</v>
      </c>
      <c r="F711" s="54"/>
      <c r="G711" s="54"/>
      <c r="H711" s="54"/>
      <c r="I711" s="54"/>
      <c r="J711" s="54"/>
      <c r="K711" s="54"/>
      <c r="L711" s="47">
        <v>3576.65</v>
      </c>
      <c r="M711" s="48">
        <v>3012.35</v>
      </c>
      <c r="N711" s="47">
        <v>2814.35</v>
      </c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42">
        <f t="shared" si="91"/>
        <v>3</v>
      </c>
      <c r="AB711" s="43">
        <f t="shared" si="92"/>
        <v>3134.4500000000003</v>
      </c>
      <c r="AC711" s="43">
        <f t="shared" si="93"/>
        <v>3134.4500000000003</v>
      </c>
      <c r="AD711" s="44">
        <f t="shared" si="94"/>
        <v>12.61931087561644</v>
      </c>
    </row>
    <row r="712" spans="1:30" ht="13.5" customHeight="1">
      <c r="A712" s="29"/>
      <c r="B712" s="55"/>
      <c r="C712" s="59" t="s">
        <v>389</v>
      </c>
      <c r="D712" s="67" t="s">
        <v>390</v>
      </c>
      <c r="E712" s="46">
        <v>1</v>
      </c>
      <c r="F712" s="54"/>
      <c r="G712" s="54"/>
      <c r="H712" s="54"/>
      <c r="I712" s="54"/>
      <c r="J712" s="54"/>
      <c r="K712" s="54"/>
      <c r="L712" s="47">
        <v>42551.63</v>
      </c>
      <c r="M712" s="48">
        <v>35838.080000000002</v>
      </c>
      <c r="N712" s="47">
        <v>33482.44</v>
      </c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42">
        <f t="shared" si="91"/>
        <v>3</v>
      </c>
      <c r="AB712" s="43">
        <f t="shared" si="92"/>
        <v>37290.720000000001</v>
      </c>
      <c r="AC712" s="43">
        <f t="shared" si="93"/>
        <v>37290.720000000001</v>
      </c>
      <c r="AD712" s="44">
        <f t="shared" si="94"/>
        <v>12.61940007220346</v>
      </c>
    </row>
    <row r="713" spans="1:30" ht="13.5" customHeight="1">
      <c r="A713" s="29"/>
      <c r="B713" s="55"/>
      <c r="C713" s="73" t="s">
        <v>391</v>
      </c>
      <c r="D713" s="75"/>
      <c r="E713" s="46"/>
      <c r="F713" s="54"/>
      <c r="G713" s="54"/>
      <c r="H713" s="54"/>
      <c r="I713" s="54"/>
      <c r="J713" s="54"/>
      <c r="K713" s="54"/>
      <c r="L713" s="47"/>
      <c r="M713" s="48"/>
      <c r="N713" s="47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42">
        <f t="shared" si="91"/>
        <v>0</v>
      </c>
      <c r="AB713" s="43"/>
      <c r="AC713" s="43"/>
      <c r="AD713" s="44"/>
    </row>
    <row r="714" spans="1:30" ht="13.5" customHeight="1">
      <c r="A714" s="29"/>
      <c r="B714" s="55"/>
      <c r="C714" s="76" t="s">
        <v>392</v>
      </c>
      <c r="D714" s="65"/>
      <c r="E714" s="46"/>
      <c r="F714" s="54"/>
      <c r="G714" s="54"/>
      <c r="H714" s="54"/>
      <c r="I714" s="54"/>
      <c r="J714" s="54"/>
      <c r="K714" s="54"/>
      <c r="L714" s="47"/>
      <c r="M714" s="48"/>
      <c r="N714" s="47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42">
        <f t="shared" si="91"/>
        <v>0</v>
      </c>
      <c r="AB714" s="43"/>
      <c r="AC714" s="43"/>
      <c r="AD714" s="44"/>
    </row>
    <row r="715" spans="1:30" ht="13.5" customHeight="1">
      <c r="A715" s="29"/>
      <c r="B715" s="55"/>
      <c r="C715" s="62" t="s">
        <v>393</v>
      </c>
      <c r="D715" s="69" t="s">
        <v>256</v>
      </c>
      <c r="E715" s="46">
        <v>1</v>
      </c>
      <c r="F715" s="54"/>
      <c r="G715" s="54"/>
      <c r="H715" s="54"/>
      <c r="I715" s="54"/>
      <c r="J715" s="54"/>
      <c r="K715" s="54"/>
      <c r="L715" s="47">
        <v>0</v>
      </c>
      <c r="M715" s="48">
        <v>0</v>
      </c>
      <c r="N715" s="47">
        <v>0</v>
      </c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42">
        <f t="shared" si="91"/>
        <v>0</v>
      </c>
      <c r="AB715" s="43"/>
      <c r="AC715" s="43"/>
      <c r="AD715" s="44"/>
    </row>
    <row r="716" spans="1:30" ht="13.5" customHeight="1">
      <c r="A716" s="29"/>
      <c r="B716" s="55"/>
      <c r="C716" s="59" t="s">
        <v>394</v>
      </c>
      <c r="D716" s="67" t="s">
        <v>256</v>
      </c>
      <c r="E716" s="46">
        <v>1</v>
      </c>
      <c r="F716" s="54"/>
      <c r="G716" s="54"/>
      <c r="H716" s="54"/>
      <c r="I716" s="54"/>
      <c r="J716" s="54"/>
      <c r="K716" s="54"/>
      <c r="L716" s="47">
        <v>0</v>
      </c>
      <c r="M716" s="48">
        <v>0</v>
      </c>
      <c r="N716" s="47">
        <v>0</v>
      </c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42">
        <f t="shared" si="91"/>
        <v>0</v>
      </c>
      <c r="AB716" s="43"/>
      <c r="AC716" s="43"/>
      <c r="AD716" s="44"/>
    </row>
    <row r="717" spans="1:30" ht="13.5" customHeight="1">
      <c r="A717" s="29"/>
      <c r="B717" s="55"/>
      <c r="C717" s="59" t="s">
        <v>395</v>
      </c>
      <c r="D717" s="67" t="s">
        <v>302</v>
      </c>
      <c r="E717" s="46">
        <v>1</v>
      </c>
      <c r="F717" s="54"/>
      <c r="G717" s="54"/>
      <c r="H717" s="54"/>
      <c r="I717" s="54"/>
      <c r="J717" s="54"/>
      <c r="K717" s="54"/>
      <c r="L717" s="47">
        <v>937.16</v>
      </c>
      <c r="M717" s="48">
        <v>789.3</v>
      </c>
      <c r="N717" s="47">
        <v>737.42</v>
      </c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42">
        <f t="shared" si="91"/>
        <v>3</v>
      </c>
      <c r="AB717" s="43">
        <f>CEILING(SUM(K717:Z717)/COUNTIF(K717:Z717,"&gt;0"),0.01)</f>
        <v>821.30000000000007</v>
      </c>
      <c r="AC717" s="43">
        <f>AB717*E717</f>
        <v>821.30000000000007</v>
      </c>
      <c r="AD717" s="44">
        <f>STDEV(K717:Z717)/AB717*100</f>
        <v>12.619281394002396</v>
      </c>
    </row>
    <row r="718" spans="1:30" ht="13.5" customHeight="1">
      <c r="A718" s="29"/>
      <c r="B718" s="55"/>
      <c r="C718" s="59" t="s">
        <v>396</v>
      </c>
      <c r="D718" s="67" t="s">
        <v>397</v>
      </c>
      <c r="E718" s="46">
        <v>1</v>
      </c>
      <c r="F718" s="54"/>
      <c r="G718" s="54"/>
      <c r="H718" s="54"/>
      <c r="I718" s="54"/>
      <c r="J718" s="54"/>
      <c r="K718" s="54"/>
      <c r="L718" s="47">
        <v>0</v>
      </c>
      <c r="M718" s="48">
        <v>0</v>
      </c>
      <c r="N718" s="47">
        <v>0</v>
      </c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42">
        <f t="shared" si="91"/>
        <v>0</v>
      </c>
      <c r="AB718" s="43"/>
      <c r="AC718" s="43"/>
      <c r="AD718" s="44"/>
    </row>
    <row r="719" spans="1:30" ht="13.5" customHeight="1">
      <c r="A719" s="29"/>
      <c r="B719" s="55"/>
      <c r="C719" s="59" t="s">
        <v>398</v>
      </c>
      <c r="D719" s="67" t="s">
        <v>399</v>
      </c>
      <c r="E719" s="46">
        <v>1</v>
      </c>
      <c r="F719" s="54"/>
      <c r="G719" s="54"/>
      <c r="H719" s="54"/>
      <c r="I719" s="54"/>
      <c r="J719" s="54"/>
      <c r="K719" s="54"/>
      <c r="L719" s="47">
        <v>870.22</v>
      </c>
      <c r="M719" s="48">
        <v>732.93</v>
      </c>
      <c r="N719" s="47">
        <v>684.75</v>
      </c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42">
        <f t="shared" si="91"/>
        <v>3</v>
      </c>
      <c r="AB719" s="43">
        <f>CEILING(SUM(K719:Z719)/COUNTIF(K719:Z719,"&gt;0"),0.01)</f>
        <v>762.64</v>
      </c>
      <c r="AC719" s="43">
        <f>AB719*E719</f>
        <v>762.64</v>
      </c>
      <c r="AD719" s="44">
        <f>STDEV(K719:Z719)/AB719*100</f>
        <v>12.618885427098936</v>
      </c>
    </row>
    <row r="720" spans="1:30" ht="13.5" customHeight="1">
      <c r="A720" s="29"/>
      <c r="B720" s="55"/>
      <c r="C720" s="59" t="s">
        <v>400</v>
      </c>
      <c r="D720" s="67" t="s">
        <v>399</v>
      </c>
      <c r="E720" s="46">
        <v>1</v>
      </c>
      <c r="F720" s="54"/>
      <c r="G720" s="54"/>
      <c r="H720" s="54"/>
      <c r="I720" s="54"/>
      <c r="J720" s="54"/>
      <c r="K720" s="54"/>
      <c r="L720" s="47">
        <v>776.51</v>
      </c>
      <c r="M720" s="48">
        <v>653.99</v>
      </c>
      <c r="N720" s="47">
        <v>611.01</v>
      </c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42">
        <f t="shared" si="91"/>
        <v>3</v>
      </c>
      <c r="AB720" s="43">
        <f>CEILING(SUM(K720:Z720)/COUNTIF(K720:Z720,"&gt;0"),0.01)</f>
        <v>680.51</v>
      </c>
      <c r="AC720" s="43">
        <f>AB720*E720</f>
        <v>680.51</v>
      </c>
      <c r="AD720" s="44">
        <f>STDEV(K720:Z720)/AB720*100</f>
        <v>12.619438371783275</v>
      </c>
    </row>
    <row r="721" spans="1:30" ht="13.5" customHeight="1">
      <c r="A721" s="29"/>
      <c r="B721" s="55"/>
      <c r="C721" s="59" t="s">
        <v>401</v>
      </c>
      <c r="D721" s="67" t="s">
        <v>399</v>
      </c>
      <c r="E721" s="46">
        <v>1</v>
      </c>
      <c r="F721" s="54"/>
      <c r="G721" s="54"/>
      <c r="H721" s="54"/>
      <c r="I721" s="54"/>
      <c r="J721" s="54"/>
      <c r="K721" s="54"/>
      <c r="L721" s="47">
        <v>1285.26</v>
      </c>
      <c r="M721" s="48">
        <v>1082.47</v>
      </c>
      <c r="N721" s="47">
        <v>1011.32</v>
      </c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42">
        <f t="shared" si="91"/>
        <v>3</v>
      </c>
      <c r="AB721" s="43">
        <f>CEILING(SUM(K721:Z721)/COUNTIF(K721:Z721,"&gt;0"),0.01)</f>
        <v>1126.3500000000001</v>
      </c>
      <c r="AC721" s="43">
        <f>AB721*E721</f>
        <v>1126.3500000000001</v>
      </c>
      <c r="AD721" s="44">
        <f>STDEV(K721:Z721)/AB721*100</f>
        <v>12.61986430355522</v>
      </c>
    </row>
    <row r="722" spans="1:30" ht="13.5" customHeight="1">
      <c r="A722" s="29"/>
      <c r="B722" s="55"/>
      <c r="C722" s="77" t="s">
        <v>402</v>
      </c>
      <c r="D722" s="65"/>
      <c r="E722" s="46"/>
      <c r="F722" s="54"/>
      <c r="G722" s="54"/>
      <c r="H722" s="54"/>
      <c r="I722" s="54"/>
      <c r="J722" s="54"/>
      <c r="K722" s="54"/>
      <c r="L722" s="47"/>
      <c r="M722" s="48"/>
      <c r="N722" s="47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42">
        <f t="shared" si="91"/>
        <v>0</v>
      </c>
      <c r="AB722" s="43"/>
      <c r="AC722" s="43"/>
      <c r="AD722" s="44"/>
    </row>
    <row r="723" spans="1:30" ht="13.5" customHeight="1">
      <c r="A723" s="29"/>
      <c r="B723" s="55"/>
      <c r="C723" s="59" t="s">
        <v>403</v>
      </c>
      <c r="D723" s="67" t="s">
        <v>404</v>
      </c>
      <c r="E723" s="46">
        <v>1</v>
      </c>
      <c r="F723" s="54"/>
      <c r="G723" s="54"/>
      <c r="H723" s="54"/>
      <c r="I723" s="54"/>
      <c r="J723" s="54"/>
      <c r="K723" s="54"/>
      <c r="L723" s="47">
        <v>0</v>
      </c>
      <c r="M723" s="48">
        <v>0</v>
      </c>
      <c r="N723" s="47">
        <v>0</v>
      </c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42">
        <f t="shared" si="91"/>
        <v>0</v>
      </c>
      <c r="AB723" s="43"/>
      <c r="AC723" s="43"/>
      <c r="AD723" s="44"/>
    </row>
    <row r="724" spans="1:30" ht="13.5" customHeight="1">
      <c r="A724" s="29"/>
      <c r="B724" s="55"/>
      <c r="C724" s="59" t="s">
        <v>405</v>
      </c>
      <c r="D724" s="67" t="s">
        <v>404</v>
      </c>
      <c r="E724" s="46">
        <v>1</v>
      </c>
      <c r="F724" s="54"/>
      <c r="G724" s="54"/>
      <c r="H724" s="54"/>
      <c r="I724" s="54"/>
      <c r="J724" s="54"/>
      <c r="K724" s="54"/>
      <c r="L724" s="47">
        <v>0</v>
      </c>
      <c r="M724" s="48">
        <v>0</v>
      </c>
      <c r="N724" s="47">
        <v>0</v>
      </c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42">
        <f t="shared" ref="AA724:AA787" si="95">COUNTIF(K724:Z724,"&gt;0")</f>
        <v>0</v>
      </c>
      <c r="AB724" s="43"/>
      <c r="AC724" s="43"/>
      <c r="AD724" s="44"/>
    </row>
    <row r="725" spans="1:30" ht="13.5" customHeight="1">
      <c r="A725" s="29"/>
      <c r="B725" s="55"/>
      <c r="C725" s="59" t="s">
        <v>406</v>
      </c>
      <c r="D725" s="67" t="s">
        <v>404</v>
      </c>
      <c r="E725" s="46">
        <v>1</v>
      </c>
      <c r="F725" s="54"/>
      <c r="G725" s="54"/>
      <c r="H725" s="54"/>
      <c r="I725" s="54"/>
      <c r="J725" s="54"/>
      <c r="K725" s="54"/>
      <c r="L725" s="47">
        <v>0</v>
      </c>
      <c r="M725" s="48">
        <v>0</v>
      </c>
      <c r="N725" s="47">
        <v>0</v>
      </c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42">
        <f t="shared" si="95"/>
        <v>0</v>
      </c>
      <c r="AB725" s="43"/>
      <c r="AC725" s="43"/>
      <c r="AD725" s="44"/>
    </row>
    <row r="726" spans="1:30" ht="13.5" customHeight="1">
      <c r="A726" s="29"/>
      <c r="B726" s="55"/>
      <c r="C726" s="59" t="s">
        <v>407</v>
      </c>
      <c r="D726" s="67" t="s">
        <v>404</v>
      </c>
      <c r="E726" s="46">
        <v>1</v>
      </c>
      <c r="F726" s="54"/>
      <c r="G726" s="54"/>
      <c r="H726" s="54"/>
      <c r="I726" s="54"/>
      <c r="J726" s="54"/>
      <c r="K726" s="54"/>
      <c r="L726" s="47">
        <v>0</v>
      </c>
      <c r="M726" s="48">
        <v>0</v>
      </c>
      <c r="N726" s="47">
        <v>0</v>
      </c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42">
        <f t="shared" si="95"/>
        <v>0</v>
      </c>
      <c r="AB726" s="43"/>
      <c r="AC726" s="43"/>
      <c r="AD726" s="44"/>
    </row>
    <row r="727" spans="1:30" ht="13.5" customHeight="1">
      <c r="A727" s="29"/>
      <c r="B727" s="55"/>
      <c r="C727" s="59" t="s">
        <v>408</v>
      </c>
      <c r="D727" s="67" t="s">
        <v>302</v>
      </c>
      <c r="E727" s="46">
        <v>1</v>
      </c>
      <c r="F727" s="54"/>
      <c r="G727" s="54"/>
      <c r="H727" s="54"/>
      <c r="I727" s="54"/>
      <c r="J727" s="54"/>
      <c r="K727" s="54"/>
      <c r="L727" s="47">
        <v>220.57</v>
      </c>
      <c r="M727" s="48">
        <v>185.77</v>
      </c>
      <c r="N727" s="47">
        <v>173.56</v>
      </c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42">
        <f t="shared" si="95"/>
        <v>3</v>
      </c>
      <c r="AB727" s="43">
        <f t="shared" ref="AB727:AB735" si="96">CEILING(SUM(K727:Z727)/COUNTIF(K727:Z727,"&gt;0"),0.01)</f>
        <v>193.3</v>
      </c>
      <c r="AC727" s="43">
        <f t="shared" ref="AC727:AC735" si="97">AB727*E727</f>
        <v>193.3</v>
      </c>
      <c r="AD727" s="44">
        <f t="shared" ref="AD727:AD735" si="98">STDEV(K727:Z727)/AB727*100</f>
        <v>12.619162526089534</v>
      </c>
    </row>
    <row r="728" spans="1:30" ht="13.5" customHeight="1">
      <c r="A728" s="29"/>
      <c r="B728" s="55"/>
      <c r="C728" s="59" t="s">
        <v>409</v>
      </c>
      <c r="D728" s="67" t="s">
        <v>410</v>
      </c>
      <c r="E728" s="46">
        <v>1</v>
      </c>
      <c r="F728" s="54"/>
      <c r="G728" s="54"/>
      <c r="H728" s="54"/>
      <c r="I728" s="54"/>
      <c r="J728" s="54"/>
      <c r="K728" s="54"/>
      <c r="L728" s="47">
        <v>272.3</v>
      </c>
      <c r="M728" s="48">
        <v>229.34</v>
      </c>
      <c r="N728" s="47">
        <v>214.26</v>
      </c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42">
        <f t="shared" si="95"/>
        <v>3</v>
      </c>
      <c r="AB728" s="43">
        <f t="shared" si="96"/>
        <v>238.64000000000001</v>
      </c>
      <c r="AC728" s="43">
        <f t="shared" si="97"/>
        <v>238.64000000000001</v>
      </c>
      <c r="AD728" s="44">
        <f t="shared" si="98"/>
        <v>12.619577783177171</v>
      </c>
    </row>
    <row r="729" spans="1:30" ht="13.5" customHeight="1">
      <c r="A729" s="29"/>
      <c r="B729" s="55"/>
      <c r="C729" s="59" t="s">
        <v>411</v>
      </c>
      <c r="D729" s="67" t="s">
        <v>302</v>
      </c>
      <c r="E729" s="46">
        <v>1</v>
      </c>
      <c r="F729" s="54"/>
      <c r="G729" s="54"/>
      <c r="H729" s="54"/>
      <c r="I729" s="54"/>
      <c r="J729" s="54"/>
      <c r="K729" s="54"/>
      <c r="L729" s="47">
        <v>233.9</v>
      </c>
      <c r="M729" s="48">
        <v>197</v>
      </c>
      <c r="N729" s="47">
        <v>184.05</v>
      </c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42">
        <f t="shared" si="95"/>
        <v>3</v>
      </c>
      <c r="AB729" s="43">
        <f t="shared" si="96"/>
        <v>204.99</v>
      </c>
      <c r="AC729" s="43">
        <f t="shared" si="97"/>
        <v>204.99</v>
      </c>
      <c r="AD729" s="44">
        <f t="shared" si="98"/>
        <v>12.618231919081776</v>
      </c>
    </row>
    <row r="730" spans="1:30" ht="13.5" customHeight="1">
      <c r="A730" s="29"/>
      <c r="B730" s="55"/>
      <c r="C730" s="59" t="s">
        <v>412</v>
      </c>
      <c r="D730" s="67" t="s">
        <v>413</v>
      </c>
      <c r="E730" s="46">
        <v>1</v>
      </c>
      <c r="F730" s="54"/>
      <c r="G730" s="54"/>
      <c r="H730" s="54"/>
      <c r="I730" s="54"/>
      <c r="J730" s="54"/>
      <c r="K730" s="54"/>
      <c r="L730" s="47">
        <v>476.53</v>
      </c>
      <c r="M730" s="48">
        <v>401.34</v>
      </c>
      <c r="N730" s="47">
        <v>374.96</v>
      </c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42">
        <f t="shared" si="95"/>
        <v>3</v>
      </c>
      <c r="AB730" s="43">
        <f t="shared" si="96"/>
        <v>417.61</v>
      </c>
      <c r="AC730" s="43">
        <f t="shared" si="97"/>
        <v>417.61</v>
      </c>
      <c r="AD730" s="44">
        <f t="shared" si="98"/>
        <v>12.620249512090616</v>
      </c>
    </row>
    <row r="731" spans="1:30" ht="13.5" customHeight="1">
      <c r="A731" s="29"/>
      <c r="B731" s="55"/>
      <c r="C731" s="59" t="s">
        <v>414</v>
      </c>
      <c r="D731" s="67" t="s">
        <v>413</v>
      </c>
      <c r="E731" s="46">
        <v>1</v>
      </c>
      <c r="F731" s="54"/>
      <c r="G731" s="54"/>
      <c r="H731" s="54"/>
      <c r="I731" s="54"/>
      <c r="J731" s="54"/>
      <c r="K731" s="54"/>
      <c r="L731" s="47">
        <v>104.83</v>
      </c>
      <c r="M731" s="48">
        <v>88.29</v>
      </c>
      <c r="N731" s="47">
        <v>82.48</v>
      </c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42">
        <f t="shared" si="95"/>
        <v>3</v>
      </c>
      <c r="AB731" s="43">
        <f t="shared" si="96"/>
        <v>91.87</v>
      </c>
      <c r="AC731" s="43">
        <f t="shared" si="97"/>
        <v>91.87</v>
      </c>
      <c r="AD731" s="44">
        <f t="shared" si="98"/>
        <v>12.622550414014652</v>
      </c>
    </row>
    <row r="732" spans="1:30" ht="13.5" customHeight="1">
      <c r="A732" s="29"/>
      <c r="B732" s="55"/>
      <c r="C732" s="59" t="s">
        <v>415</v>
      </c>
      <c r="D732" s="67" t="s">
        <v>413</v>
      </c>
      <c r="E732" s="46">
        <v>1</v>
      </c>
      <c r="F732" s="54"/>
      <c r="G732" s="54"/>
      <c r="H732" s="54"/>
      <c r="I732" s="54"/>
      <c r="J732" s="54"/>
      <c r="K732" s="54"/>
      <c r="L732" s="47">
        <v>247.8</v>
      </c>
      <c r="M732" s="48">
        <v>208.7</v>
      </c>
      <c r="N732" s="47">
        <v>194.98</v>
      </c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42">
        <f t="shared" si="95"/>
        <v>3</v>
      </c>
      <c r="AB732" s="43">
        <f t="shared" si="96"/>
        <v>217.16</v>
      </c>
      <c r="AC732" s="43">
        <f t="shared" si="97"/>
        <v>217.16</v>
      </c>
      <c r="AD732" s="44">
        <f t="shared" si="98"/>
        <v>12.620842858881989</v>
      </c>
    </row>
    <row r="733" spans="1:30" ht="13.5" customHeight="1">
      <c r="A733" s="29"/>
      <c r="B733" s="55"/>
      <c r="C733" s="59" t="s">
        <v>416</v>
      </c>
      <c r="D733" s="67" t="s">
        <v>413</v>
      </c>
      <c r="E733" s="46">
        <v>1</v>
      </c>
      <c r="F733" s="54"/>
      <c r="G733" s="54"/>
      <c r="H733" s="54"/>
      <c r="I733" s="54"/>
      <c r="J733" s="54"/>
      <c r="K733" s="54"/>
      <c r="L733" s="47">
        <v>104.83</v>
      </c>
      <c r="M733" s="48">
        <v>88.29</v>
      </c>
      <c r="N733" s="47">
        <v>82.48</v>
      </c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42">
        <f t="shared" si="95"/>
        <v>3</v>
      </c>
      <c r="AB733" s="43">
        <f t="shared" si="96"/>
        <v>91.87</v>
      </c>
      <c r="AC733" s="43">
        <f t="shared" si="97"/>
        <v>91.87</v>
      </c>
      <c r="AD733" s="44">
        <f t="shared" si="98"/>
        <v>12.622550414014652</v>
      </c>
    </row>
    <row r="734" spans="1:30" ht="13.5" customHeight="1">
      <c r="A734" s="29"/>
      <c r="B734" s="55"/>
      <c r="C734" s="59" t="s">
        <v>417</v>
      </c>
      <c r="D734" s="67" t="s">
        <v>413</v>
      </c>
      <c r="E734" s="46">
        <v>1</v>
      </c>
      <c r="F734" s="54"/>
      <c r="G734" s="54"/>
      <c r="H734" s="54"/>
      <c r="I734" s="54"/>
      <c r="J734" s="54"/>
      <c r="K734" s="54"/>
      <c r="L734" s="47">
        <v>247.8</v>
      </c>
      <c r="M734" s="48">
        <v>208.7</v>
      </c>
      <c r="N734" s="47">
        <v>194.98</v>
      </c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42">
        <f t="shared" si="95"/>
        <v>3</v>
      </c>
      <c r="AB734" s="43">
        <f t="shared" si="96"/>
        <v>217.16</v>
      </c>
      <c r="AC734" s="43">
        <f t="shared" si="97"/>
        <v>217.16</v>
      </c>
      <c r="AD734" s="44">
        <f t="shared" si="98"/>
        <v>12.620842858881989</v>
      </c>
    </row>
    <row r="735" spans="1:30" ht="13.5" customHeight="1">
      <c r="A735" s="29"/>
      <c r="B735" s="55"/>
      <c r="C735" s="59" t="s">
        <v>416</v>
      </c>
      <c r="D735" s="67" t="s">
        <v>413</v>
      </c>
      <c r="E735" s="46">
        <v>1</v>
      </c>
      <c r="F735" s="54"/>
      <c r="G735" s="54"/>
      <c r="H735" s="54"/>
      <c r="I735" s="54"/>
      <c r="J735" s="54"/>
      <c r="K735" s="54"/>
      <c r="L735" s="47">
        <v>125.26</v>
      </c>
      <c r="M735" s="48">
        <v>105.5</v>
      </c>
      <c r="N735" s="47">
        <v>98.57</v>
      </c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42">
        <f t="shared" si="95"/>
        <v>3</v>
      </c>
      <c r="AB735" s="43">
        <f t="shared" si="96"/>
        <v>109.78</v>
      </c>
      <c r="AC735" s="43">
        <f t="shared" si="97"/>
        <v>109.78</v>
      </c>
      <c r="AD735" s="44">
        <f t="shared" si="98"/>
        <v>12.61561301128325</v>
      </c>
    </row>
    <row r="736" spans="1:30" ht="13.5" customHeight="1">
      <c r="A736" s="29"/>
      <c r="B736" s="55"/>
      <c r="C736" s="78" t="s">
        <v>418</v>
      </c>
      <c r="D736" s="65"/>
      <c r="E736" s="46"/>
      <c r="F736" s="54"/>
      <c r="G736" s="54"/>
      <c r="H736" s="54"/>
      <c r="I736" s="54"/>
      <c r="J736" s="54"/>
      <c r="K736" s="54"/>
      <c r="L736" s="47"/>
      <c r="M736" s="48">
        <v>0</v>
      </c>
      <c r="N736" s="47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42">
        <f t="shared" si="95"/>
        <v>0</v>
      </c>
      <c r="AB736" s="43"/>
      <c r="AC736" s="43"/>
      <c r="AD736" s="44"/>
    </row>
    <row r="737" spans="1:30" ht="13.5" customHeight="1">
      <c r="A737" s="29"/>
      <c r="B737" s="55"/>
      <c r="C737" s="59" t="s">
        <v>419</v>
      </c>
      <c r="D737" s="67" t="s">
        <v>302</v>
      </c>
      <c r="E737" s="46">
        <v>1</v>
      </c>
      <c r="F737" s="54"/>
      <c r="G737" s="54"/>
      <c r="H737" s="54"/>
      <c r="I737" s="54"/>
      <c r="J737" s="54"/>
      <c r="K737" s="54"/>
      <c r="L737" s="47">
        <v>0</v>
      </c>
      <c r="M737" s="48">
        <v>0</v>
      </c>
      <c r="N737" s="47">
        <v>0</v>
      </c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42">
        <f t="shared" si="95"/>
        <v>0</v>
      </c>
      <c r="AB737" s="43"/>
      <c r="AC737" s="43"/>
      <c r="AD737" s="44"/>
    </row>
    <row r="738" spans="1:30" ht="13.5" customHeight="1">
      <c r="A738" s="29"/>
      <c r="B738" s="55"/>
      <c r="C738" s="59" t="s">
        <v>420</v>
      </c>
      <c r="D738" s="79" t="s">
        <v>421</v>
      </c>
      <c r="E738" s="46">
        <v>1</v>
      </c>
      <c r="F738" s="54"/>
      <c r="G738" s="54"/>
      <c r="H738" s="54"/>
      <c r="I738" s="54"/>
      <c r="J738" s="54"/>
      <c r="K738" s="54"/>
      <c r="L738" s="47">
        <v>0</v>
      </c>
      <c r="M738" s="48">
        <v>0</v>
      </c>
      <c r="N738" s="47">
        <v>0</v>
      </c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42">
        <f t="shared" si="95"/>
        <v>0</v>
      </c>
      <c r="AB738" s="43"/>
      <c r="AC738" s="43"/>
      <c r="AD738" s="44"/>
    </row>
    <row r="739" spans="1:30" ht="13.5" customHeight="1">
      <c r="A739" s="29"/>
      <c r="B739" s="55"/>
      <c r="C739" s="59" t="s">
        <v>422</v>
      </c>
      <c r="D739" s="67" t="s">
        <v>423</v>
      </c>
      <c r="E739" s="46">
        <v>1</v>
      </c>
      <c r="F739" s="54"/>
      <c r="G739" s="54"/>
      <c r="H739" s="54"/>
      <c r="I739" s="54"/>
      <c r="J739" s="54"/>
      <c r="K739" s="54"/>
      <c r="L739" s="47">
        <v>0</v>
      </c>
      <c r="M739" s="48">
        <v>0</v>
      </c>
      <c r="N739" s="47">
        <v>0</v>
      </c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42">
        <f t="shared" si="95"/>
        <v>0</v>
      </c>
      <c r="AB739" s="43"/>
      <c r="AC739" s="43"/>
      <c r="AD739" s="44"/>
    </row>
    <row r="740" spans="1:30" ht="13.5" customHeight="1">
      <c r="A740" s="29"/>
      <c r="B740" s="55"/>
      <c r="C740" s="59" t="s">
        <v>424</v>
      </c>
      <c r="D740" s="67" t="s">
        <v>302</v>
      </c>
      <c r="E740" s="46">
        <v>1</v>
      </c>
      <c r="F740" s="54"/>
      <c r="G740" s="54"/>
      <c r="H740" s="54"/>
      <c r="I740" s="54"/>
      <c r="J740" s="54"/>
      <c r="K740" s="54"/>
      <c r="L740" s="47">
        <v>0</v>
      </c>
      <c r="M740" s="48">
        <v>0</v>
      </c>
      <c r="N740" s="47">
        <v>0</v>
      </c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42">
        <f t="shared" si="95"/>
        <v>0</v>
      </c>
      <c r="AB740" s="43"/>
      <c r="AC740" s="43"/>
      <c r="AD740" s="44"/>
    </row>
    <row r="741" spans="1:30" ht="13.5" customHeight="1">
      <c r="A741" s="29"/>
      <c r="B741" s="55"/>
      <c r="C741" s="59" t="s">
        <v>425</v>
      </c>
      <c r="D741" s="67" t="s">
        <v>256</v>
      </c>
      <c r="E741" s="46">
        <v>1</v>
      </c>
      <c r="F741" s="54"/>
      <c r="G741" s="54"/>
      <c r="H741" s="54"/>
      <c r="I741" s="54"/>
      <c r="J741" s="54"/>
      <c r="K741" s="54"/>
      <c r="L741" s="47">
        <v>0</v>
      </c>
      <c r="M741" s="48">
        <v>0</v>
      </c>
      <c r="N741" s="47">
        <v>0</v>
      </c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42">
        <f t="shared" si="95"/>
        <v>0</v>
      </c>
      <c r="AB741" s="43"/>
      <c r="AC741" s="43"/>
      <c r="AD741" s="44"/>
    </row>
    <row r="742" spans="1:30" ht="13.5" customHeight="1">
      <c r="A742" s="29"/>
      <c r="B742" s="55"/>
      <c r="C742" s="59" t="s">
        <v>426</v>
      </c>
      <c r="D742" s="67" t="s">
        <v>256</v>
      </c>
      <c r="E742" s="46">
        <v>1</v>
      </c>
      <c r="F742" s="54"/>
      <c r="G742" s="54"/>
      <c r="H742" s="54"/>
      <c r="I742" s="54"/>
      <c r="J742" s="54"/>
      <c r="K742" s="54"/>
      <c r="L742" s="47">
        <v>0</v>
      </c>
      <c r="M742" s="48">
        <v>0</v>
      </c>
      <c r="N742" s="47">
        <v>0</v>
      </c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42">
        <f t="shared" si="95"/>
        <v>0</v>
      </c>
      <c r="AB742" s="43"/>
      <c r="AC742" s="43"/>
      <c r="AD742" s="44"/>
    </row>
    <row r="743" spans="1:30" ht="13.5" customHeight="1">
      <c r="A743" s="29"/>
      <c r="B743" s="55"/>
      <c r="C743" s="59" t="s">
        <v>427</v>
      </c>
      <c r="D743" s="67" t="s">
        <v>68</v>
      </c>
      <c r="E743" s="46">
        <v>1</v>
      </c>
      <c r="F743" s="54"/>
      <c r="G743" s="54"/>
      <c r="H743" s="54"/>
      <c r="I743" s="54"/>
      <c r="J743" s="54"/>
      <c r="K743" s="54"/>
      <c r="L743" s="47">
        <v>0</v>
      </c>
      <c r="M743" s="48">
        <v>0</v>
      </c>
      <c r="N743" s="47">
        <v>0</v>
      </c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42">
        <f t="shared" si="95"/>
        <v>0</v>
      </c>
      <c r="AB743" s="43"/>
      <c r="AC743" s="43"/>
      <c r="AD743" s="44"/>
    </row>
    <row r="744" spans="1:30" ht="13.5" customHeight="1">
      <c r="A744" s="29"/>
      <c r="B744" s="55"/>
      <c r="C744" s="59" t="s">
        <v>428</v>
      </c>
      <c r="D744" s="79" t="s">
        <v>429</v>
      </c>
      <c r="E744" s="46">
        <v>1</v>
      </c>
      <c r="F744" s="54"/>
      <c r="G744" s="54"/>
      <c r="H744" s="54"/>
      <c r="I744" s="54"/>
      <c r="J744" s="54"/>
      <c r="K744" s="54"/>
      <c r="L744" s="47">
        <v>0</v>
      </c>
      <c r="M744" s="48">
        <v>0</v>
      </c>
      <c r="N744" s="47">
        <v>0</v>
      </c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42">
        <f t="shared" si="95"/>
        <v>0</v>
      </c>
      <c r="AB744" s="43"/>
      <c r="AC744" s="43"/>
      <c r="AD744" s="44"/>
    </row>
    <row r="745" spans="1:30" ht="13.5" customHeight="1">
      <c r="A745" s="29"/>
      <c r="B745" s="55"/>
      <c r="C745" s="59" t="s">
        <v>430</v>
      </c>
      <c r="D745" s="79" t="s">
        <v>431</v>
      </c>
      <c r="E745" s="46">
        <v>1</v>
      </c>
      <c r="F745" s="54"/>
      <c r="G745" s="54"/>
      <c r="H745" s="54"/>
      <c r="I745" s="54"/>
      <c r="J745" s="54"/>
      <c r="K745" s="54"/>
      <c r="L745" s="47">
        <v>0</v>
      </c>
      <c r="M745" s="48">
        <v>0</v>
      </c>
      <c r="N745" s="47">
        <v>0</v>
      </c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42">
        <f t="shared" si="95"/>
        <v>0</v>
      </c>
      <c r="AB745" s="43"/>
      <c r="AC745" s="43"/>
      <c r="AD745" s="44"/>
    </row>
    <row r="746" spans="1:30" ht="13.5" customHeight="1">
      <c r="A746" s="29"/>
      <c r="B746" s="55"/>
      <c r="C746" s="59" t="s">
        <v>432</v>
      </c>
      <c r="D746" s="79" t="s">
        <v>431</v>
      </c>
      <c r="E746" s="46">
        <v>1</v>
      </c>
      <c r="F746" s="54"/>
      <c r="G746" s="54"/>
      <c r="H746" s="54"/>
      <c r="I746" s="54"/>
      <c r="J746" s="54"/>
      <c r="K746" s="54"/>
      <c r="L746" s="47">
        <v>0</v>
      </c>
      <c r="M746" s="48">
        <v>0</v>
      </c>
      <c r="N746" s="47">
        <v>0</v>
      </c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42">
        <f t="shared" si="95"/>
        <v>0</v>
      </c>
      <c r="AB746" s="43"/>
      <c r="AC746" s="43"/>
      <c r="AD746" s="44"/>
    </row>
    <row r="747" spans="1:30" ht="13.5" customHeight="1">
      <c r="A747" s="29"/>
      <c r="B747" s="55"/>
      <c r="C747" s="59" t="s">
        <v>433</v>
      </c>
      <c r="D747" s="79" t="s">
        <v>110</v>
      </c>
      <c r="E747" s="46">
        <v>1</v>
      </c>
      <c r="F747" s="54"/>
      <c r="G747" s="54"/>
      <c r="H747" s="54"/>
      <c r="I747" s="54"/>
      <c r="J747" s="54"/>
      <c r="K747" s="54"/>
      <c r="L747" s="47">
        <v>0</v>
      </c>
      <c r="M747" s="48">
        <v>0</v>
      </c>
      <c r="N747" s="47">
        <v>0</v>
      </c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42">
        <f t="shared" si="95"/>
        <v>0</v>
      </c>
      <c r="AB747" s="43"/>
      <c r="AC747" s="43"/>
      <c r="AD747" s="44"/>
    </row>
    <row r="748" spans="1:30" ht="13.5" customHeight="1">
      <c r="A748" s="29"/>
      <c r="B748" s="55"/>
      <c r="C748" s="59" t="s">
        <v>434</v>
      </c>
      <c r="D748" s="79" t="s">
        <v>435</v>
      </c>
      <c r="E748" s="46">
        <v>1</v>
      </c>
      <c r="F748" s="54"/>
      <c r="G748" s="54"/>
      <c r="H748" s="54"/>
      <c r="I748" s="54"/>
      <c r="J748" s="54"/>
      <c r="K748" s="54"/>
      <c r="L748" s="47">
        <v>819.35</v>
      </c>
      <c r="M748" s="48">
        <v>690.08</v>
      </c>
      <c r="N748" s="47">
        <v>644.72</v>
      </c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42">
        <f t="shared" si="95"/>
        <v>3</v>
      </c>
      <c r="AB748" s="43">
        <f>CEILING(SUM(K748:Z748)/COUNTIF(K748:Z748,"&gt;0"),0.01)</f>
        <v>718.05000000000007</v>
      </c>
      <c r="AC748" s="43">
        <f>AB748*E748</f>
        <v>718.05000000000007</v>
      </c>
      <c r="AD748" s="44">
        <f>STDEV(K748:Z748)/AB748*100</f>
        <v>12.619265585400946</v>
      </c>
    </row>
    <row r="749" spans="1:30" ht="13.5" customHeight="1">
      <c r="A749" s="29"/>
      <c r="B749" s="55"/>
      <c r="C749" s="59" t="s">
        <v>436</v>
      </c>
      <c r="D749" s="79" t="s">
        <v>293</v>
      </c>
      <c r="E749" s="46">
        <v>1</v>
      </c>
      <c r="F749" s="54"/>
      <c r="G749" s="54"/>
      <c r="H749" s="54"/>
      <c r="I749" s="54"/>
      <c r="J749" s="54"/>
      <c r="K749" s="54"/>
      <c r="L749" s="47">
        <v>0</v>
      </c>
      <c r="M749" s="48">
        <v>0</v>
      </c>
      <c r="N749" s="47">
        <v>0</v>
      </c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42">
        <f t="shared" si="95"/>
        <v>0</v>
      </c>
      <c r="AB749" s="43"/>
      <c r="AC749" s="43"/>
      <c r="AD749" s="44"/>
    </row>
    <row r="750" spans="1:30" ht="13.5" customHeight="1">
      <c r="A750" s="29"/>
      <c r="B750" s="55"/>
      <c r="C750" s="59" t="s">
        <v>437</v>
      </c>
      <c r="D750" s="79" t="s">
        <v>293</v>
      </c>
      <c r="E750" s="46">
        <v>1</v>
      </c>
      <c r="F750" s="54"/>
      <c r="G750" s="54"/>
      <c r="H750" s="54"/>
      <c r="I750" s="54"/>
      <c r="J750" s="54"/>
      <c r="K750" s="54"/>
      <c r="L750" s="47">
        <v>0</v>
      </c>
      <c r="M750" s="48">
        <v>0</v>
      </c>
      <c r="N750" s="47">
        <v>0</v>
      </c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42">
        <f t="shared" si="95"/>
        <v>0</v>
      </c>
      <c r="AB750" s="43"/>
      <c r="AC750" s="43"/>
      <c r="AD750" s="44"/>
    </row>
    <row r="751" spans="1:30" ht="13.5" customHeight="1">
      <c r="A751" s="29"/>
      <c r="B751" s="55"/>
      <c r="C751" s="59" t="s">
        <v>438</v>
      </c>
      <c r="D751" s="79" t="s">
        <v>439</v>
      </c>
      <c r="E751" s="46">
        <v>1</v>
      </c>
      <c r="F751" s="54"/>
      <c r="G751" s="54"/>
      <c r="H751" s="54"/>
      <c r="I751" s="54"/>
      <c r="J751" s="54"/>
      <c r="K751" s="54"/>
      <c r="L751" s="47">
        <v>0</v>
      </c>
      <c r="M751" s="48">
        <v>0</v>
      </c>
      <c r="N751" s="47">
        <v>0</v>
      </c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42">
        <f t="shared" si="95"/>
        <v>0</v>
      </c>
      <c r="AB751" s="43"/>
      <c r="AC751" s="43"/>
      <c r="AD751" s="44"/>
    </row>
    <row r="752" spans="1:30" ht="13.5" customHeight="1">
      <c r="A752" s="29"/>
      <c r="B752" s="55"/>
      <c r="C752" s="59" t="s">
        <v>440</v>
      </c>
      <c r="D752" s="79" t="s">
        <v>404</v>
      </c>
      <c r="E752" s="46">
        <v>1</v>
      </c>
      <c r="F752" s="54"/>
      <c r="G752" s="54"/>
      <c r="H752" s="54"/>
      <c r="I752" s="54"/>
      <c r="J752" s="54"/>
      <c r="K752" s="54"/>
      <c r="L752" s="47">
        <v>0</v>
      </c>
      <c r="M752" s="48">
        <v>0</v>
      </c>
      <c r="N752" s="47">
        <v>0</v>
      </c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42">
        <f t="shared" si="95"/>
        <v>0</v>
      </c>
      <c r="AB752" s="43"/>
      <c r="AC752" s="43"/>
      <c r="AD752" s="44"/>
    </row>
    <row r="753" spans="1:30" ht="13.5" customHeight="1">
      <c r="A753" s="29"/>
      <c r="B753" s="55"/>
      <c r="C753" s="59" t="s">
        <v>441</v>
      </c>
      <c r="D753" s="79" t="s">
        <v>404</v>
      </c>
      <c r="E753" s="46">
        <v>1</v>
      </c>
      <c r="F753" s="54"/>
      <c r="G753" s="54"/>
      <c r="H753" s="54"/>
      <c r="I753" s="54"/>
      <c r="J753" s="54"/>
      <c r="K753" s="54"/>
      <c r="L753" s="47">
        <v>0</v>
      </c>
      <c r="M753" s="48">
        <v>0</v>
      </c>
      <c r="N753" s="47">
        <v>0</v>
      </c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42">
        <f t="shared" si="95"/>
        <v>0</v>
      </c>
      <c r="AB753" s="43"/>
      <c r="AC753" s="43"/>
      <c r="AD753" s="44"/>
    </row>
    <row r="754" spans="1:30" ht="13.5" customHeight="1">
      <c r="A754" s="29"/>
      <c r="B754" s="55"/>
      <c r="C754" s="59" t="s">
        <v>442</v>
      </c>
      <c r="D754" s="79" t="s">
        <v>404</v>
      </c>
      <c r="E754" s="46">
        <v>1</v>
      </c>
      <c r="F754" s="54"/>
      <c r="G754" s="54"/>
      <c r="H754" s="54"/>
      <c r="I754" s="54"/>
      <c r="J754" s="54"/>
      <c r="K754" s="54"/>
      <c r="L754" s="47">
        <v>0</v>
      </c>
      <c r="M754" s="48">
        <v>0</v>
      </c>
      <c r="N754" s="47">
        <v>0</v>
      </c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42">
        <f t="shared" si="95"/>
        <v>0</v>
      </c>
      <c r="AB754" s="43"/>
      <c r="AC754" s="43"/>
      <c r="AD754" s="44"/>
    </row>
    <row r="755" spans="1:30" ht="13.5" customHeight="1">
      <c r="A755" s="29"/>
      <c r="B755" s="55"/>
      <c r="C755" s="78" t="s">
        <v>443</v>
      </c>
      <c r="D755" s="65"/>
      <c r="E755" s="46"/>
      <c r="F755" s="54"/>
      <c r="G755" s="54"/>
      <c r="H755" s="54"/>
      <c r="I755" s="54"/>
      <c r="J755" s="54"/>
      <c r="K755" s="54"/>
      <c r="L755" s="47"/>
      <c r="M755" s="48"/>
      <c r="N755" s="47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42">
        <f t="shared" si="95"/>
        <v>0</v>
      </c>
      <c r="AB755" s="43"/>
      <c r="AC755" s="43"/>
      <c r="AD755" s="44"/>
    </row>
    <row r="756" spans="1:30" ht="13.5" customHeight="1">
      <c r="A756" s="29"/>
      <c r="B756" s="55"/>
      <c r="C756" s="59" t="s">
        <v>444</v>
      </c>
      <c r="D756" s="67" t="s">
        <v>110</v>
      </c>
      <c r="E756" s="46">
        <v>1</v>
      </c>
      <c r="F756" s="54"/>
      <c r="G756" s="54"/>
      <c r="H756" s="54"/>
      <c r="I756" s="54"/>
      <c r="J756" s="54"/>
      <c r="K756" s="54"/>
      <c r="L756" s="47">
        <v>819.35</v>
      </c>
      <c r="M756" s="48">
        <v>690.08</v>
      </c>
      <c r="N756" s="47">
        <v>644.72</v>
      </c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42">
        <f t="shared" si="95"/>
        <v>3</v>
      </c>
      <c r="AB756" s="43">
        <f>CEILING(SUM(K756:Z756)/COUNTIF(K756:Z756,"&gt;0"),0.01)</f>
        <v>718.05000000000007</v>
      </c>
      <c r="AC756" s="43">
        <f>AB756*E756</f>
        <v>718.05000000000007</v>
      </c>
      <c r="AD756" s="44">
        <f>STDEV(K756:Z756)/AB756*100</f>
        <v>12.619265585400946</v>
      </c>
    </row>
    <row r="757" spans="1:30" ht="13.5" customHeight="1">
      <c r="A757" s="29"/>
      <c r="B757" s="55"/>
      <c r="C757" s="59" t="s">
        <v>445</v>
      </c>
      <c r="D757" s="67" t="s">
        <v>110</v>
      </c>
      <c r="E757" s="46">
        <v>1</v>
      </c>
      <c r="F757" s="54"/>
      <c r="G757" s="54"/>
      <c r="H757" s="54"/>
      <c r="I757" s="54"/>
      <c r="J757" s="54"/>
      <c r="K757" s="54"/>
      <c r="L757" s="47">
        <v>1309.3499999999999</v>
      </c>
      <c r="M757" s="48">
        <v>1102.77</v>
      </c>
      <c r="N757" s="47">
        <v>1030.29</v>
      </c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42">
        <f t="shared" si="95"/>
        <v>3</v>
      </c>
      <c r="AB757" s="43">
        <f>CEILING(SUM(K757:Z757)/COUNTIF(K757:Z757,"&gt;0"),0.01)</f>
        <v>1147.47</v>
      </c>
      <c r="AC757" s="43">
        <f>AB757*E757</f>
        <v>1147.47</v>
      </c>
      <c r="AD757" s="44">
        <f>STDEV(K757:Z757)/AB757*100</f>
        <v>12.619110951051693</v>
      </c>
    </row>
    <row r="758" spans="1:30" ht="13.5" customHeight="1">
      <c r="A758" s="29"/>
      <c r="B758" s="55"/>
      <c r="C758" s="59" t="s">
        <v>446</v>
      </c>
      <c r="D758" s="67" t="s">
        <v>110</v>
      </c>
      <c r="E758" s="46">
        <v>1</v>
      </c>
      <c r="F758" s="54"/>
      <c r="G758" s="54"/>
      <c r="H758" s="54"/>
      <c r="I758" s="54"/>
      <c r="J758" s="54"/>
      <c r="K758" s="54"/>
      <c r="L758" s="47">
        <v>2731.17</v>
      </c>
      <c r="M758" s="48">
        <v>2300.2600000000002</v>
      </c>
      <c r="N758" s="47">
        <v>2149.06</v>
      </c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42">
        <f t="shared" si="95"/>
        <v>3</v>
      </c>
      <c r="AB758" s="43">
        <f>CEILING(SUM(K758:Z758)/COUNTIF(K758:Z758,"&gt;0"),0.01)</f>
        <v>2393.5</v>
      </c>
      <c r="AC758" s="43">
        <f>AB758*E758</f>
        <v>2393.5</v>
      </c>
      <c r="AD758" s="44">
        <f>STDEV(K758:Z758)/AB758*100</f>
        <v>12.619499123380876</v>
      </c>
    </row>
    <row r="759" spans="1:30" ht="13.5" customHeight="1">
      <c r="A759" s="29"/>
      <c r="B759" s="55"/>
      <c r="C759" s="59" t="s">
        <v>447</v>
      </c>
      <c r="D759" s="67" t="s">
        <v>110</v>
      </c>
      <c r="E759" s="46">
        <v>1</v>
      </c>
      <c r="F759" s="54"/>
      <c r="G759" s="54"/>
      <c r="H759" s="54"/>
      <c r="I759" s="54"/>
      <c r="J759" s="54"/>
      <c r="K759" s="54"/>
      <c r="L759" s="47">
        <v>3373.79</v>
      </c>
      <c r="M759" s="48">
        <v>2841.49</v>
      </c>
      <c r="N759" s="47">
        <v>2654.72</v>
      </c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42">
        <f t="shared" si="95"/>
        <v>3</v>
      </c>
      <c r="AB759" s="43">
        <f>CEILING(SUM(K759:Z759)/COUNTIF(K759:Z759,"&gt;0"),0.01)</f>
        <v>2956.67</v>
      </c>
      <c r="AC759" s="43">
        <f>AB759*E759</f>
        <v>2956.67</v>
      </c>
      <c r="AD759" s="44">
        <f>STDEV(K759:Z759)/AB759*100</f>
        <v>12.619427067528688</v>
      </c>
    </row>
    <row r="760" spans="1:30" ht="13.5" customHeight="1">
      <c r="A760" s="29"/>
      <c r="B760" s="55"/>
      <c r="C760" s="59" t="s">
        <v>448</v>
      </c>
      <c r="D760" s="67" t="s">
        <v>449</v>
      </c>
      <c r="E760" s="46">
        <v>1</v>
      </c>
      <c r="F760" s="54"/>
      <c r="G760" s="54"/>
      <c r="H760" s="54"/>
      <c r="I760" s="54"/>
      <c r="J760" s="54"/>
      <c r="K760" s="54"/>
      <c r="L760" s="47">
        <v>0</v>
      </c>
      <c r="M760" s="48">
        <v>0</v>
      </c>
      <c r="N760" s="47">
        <v>0</v>
      </c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42">
        <f t="shared" si="95"/>
        <v>0</v>
      </c>
      <c r="AB760" s="43"/>
      <c r="AC760" s="43"/>
      <c r="AD760" s="44"/>
    </row>
    <row r="761" spans="1:30" ht="13.5" customHeight="1">
      <c r="A761" s="29"/>
      <c r="B761" s="55"/>
      <c r="C761" s="59" t="s">
        <v>450</v>
      </c>
      <c r="D761" s="67" t="s">
        <v>423</v>
      </c>
      <c r="E761" s="46">
        <v>1</v>
      </c>
      <c r="F761" s="54"/>
      <c r="G761" s="54"/>
      <c r="H761" s="54"/>
      <c r="I761" s="54"/>
      <c r="J761" s="54"/>
      <c r="K761" s="54"/>
      <c r="L761" s="47">
        <v>0</v>
      </c>
      <c r="M761" s="48">
        <v>0</v>
      </c>
      <c r="N761" s="47">
        <v>0</v>
      </c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42">
        <f t="shared" si="95"/>
        <v>0</v>
      </c>
      <c r="AB761" s="43"/>
      <c r="AC761" s="43"/>
      <c r="AD761" s="44"/>
    </row>
    <row r="762" spans="1:30" ht="13.5" customHeight="1">
      <c r="A762" s="29"/>
      <c r="B762" s="55"/>
      <c r="C762" s="59" t="s">
        <v>451</v>
      </c>
      <c r="D762" s="67" t="s">
        <v>423</v>
      </c>
      <c r="E762" s="46">
        <v>1</v>
      </c>
      <c r="F762" s="54"/>
      <c r="G762" s="54"/>
      <c r="H762" s="54"/>
      <c r="I762" s="54"/>
      <c r="J762" s="54"/>
      <c r="K762" s="54"/>
      <c r="L762" s="47">
        <v>0</v>
      </c>
      <c r="M762" s="48">
        <v>0</v>
      </c>
      <c r="N762" s="47">
        <v>0</v>
      </c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42">
        <f t="shared" si="95"/>
        <v>0</v>
      </c>
      <c r="AB762" s="43"/>
      <c r="AC762" s="43"/>
      <c r="AD762" s="44"/>
    </row>
    <row r="763" spans="1:30" ht="13.5" customHeight="1">
      <c r="A763" s="29"/>
      <c r="B763" s="55"/>
      <c r="C763" s="80" t="s">
        <v>452</v>
      </c>
      <c r="D763" s="81" t="s">
        <v>453</v>
      </c>
      <c r="E763" s="46">
        <v>1</v>
      </c>
      <c r="F763" s="54"/>
      <c r="G763" s="54"/>
      <c r="H763" s="54"/>
      <c r="I763" s="54"/>
      <c r="J763" s="54"/>
      <c r="K763" s="54"/>
      <c r="L763" s="47">
        <v>0</v>
      </c>
      <c r="M763" s="48">
        <v>0</v>
      </c>
      <c r="N763" s="47">
        <v>0</v>
      </c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42">
        <f t="shared" si="95"/>
        <v>0</v>
      </c>
      <c r="AB763" s="43"/>
      <c r="AC763" s="43"/>
      <c r="AD763" s="44"/>
    </row>
    <row r="764" spans="1:30" ht="13.5" customHeight="1">
      <c r="A764" s="29"/>
      <c r="B764" s="55"/>
      <c r="C764" s="80" t="s">
        <v>454</v>
      </c>
      <c r="D764" s="81" t="s">
        <v>453</v>
      </c>
      <c r="E764" s="46">
        <v>1</v>
      </c>
      <c r="F764" s="54"/>
      <c r="G764" s="54"/>
      <c r="H764" s="54"/>
      <c r="I764" s="54"/>
      <c r="J764" s="54"/>
      <c r="K764" s="54"/>
      <c r="L764" s="47">
        <v>0</v>
      </c>
      <c r="M764" s="48">
        <v>0</v>
      </c>
      <c r="N764" s="47">
        <v>0</v>
      </c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42">
        <f t="shared" si="95"/>
        <v>0</v>
      </c>
      <c r="AB764" s="43"/>
      <c r="AC764" s="43"/>
      <c r="AD764" s="44"/>
    </row>
    <row r="765" spans="1:30" ht="13.5" customHeight="1">
      <c r="A765" s="29"/>
      <c r="B765" s="55"/>
      <c r="C765" s="80" t="s">
        <v>455</v>
      </c>
      <c r="D765" s="81" t="s">
        <v>453</v>
      </c>
      <c r="E765" s="46">
        <v>1</v>
      </c>
      <c r="F765" s="54"/>
      <c r="G765" s="54"/>
      <c r="H765" s="54"/>
      <c r="I765" s="54"/>
      <c r="J765" s="54"/>
      <c r="K765" s="54"/>
      <c r="L765" s="47">
        <v>0</v>
      </c>
      <c r="M765" s="48">
        <v>0</v>
      </c>
      <c r="N765" s="47">
        <v>0</v>
      </c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42">
        <f t="shared" si="95"/>
        <v>0</v>
      </c>
      <c r="AB765" s="43"/>
      <c r="AC765" s="43"/>
      <c r="AD765" s="44"/>
    </row>
    <row r="766" spans="1:30" ht="13.5" customHeight="1">
      <c r="A766" s="29"/>
      <c r="B766" s="55"/>
      <c r="C766" s="80" t="s">
        <v>456</v>
      </c>
      <c r="D766" s="81" t="s">
        <v>453</v>
      </c>
      <c r="E766" s="46">
        <v>1</v>
      </c>
      <c r="F766" s="54"/>
      <c r="G766" s="54"/>
      <c r="H766" s="54"/>
      <c r="I766" s="54"/>
      <c r="J766" s="54"/>
      <c r="K766" s="54"/>
      <c r="L766" s="47">
        <v>0</v>
      </c>
      <c r="M766" s="48">
        <v>0</v>
      </c>
      <c r="N766" s="47">
        <v>0</v>
      </c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42">
        <f t="shared" si="95"/>
        <v>0</v>
      </c>
      <c r="AB766" s="43"/>
      <c r="AC766" s="43"/>
      <c r="AD766" s="44"/>
    </row>
    <row r="767" spans="1:30" ht="13.5" customHeight="1">
      <c r="A767" s="29"/>
      <c r="B767" s="55"/>
      <c r="C767" s="80" t="s">
        <v>457</v>
      </c>
      <c r="D767" s="81" t="s">
        <v>458</v>
      </c>
      <c r="E767" s="46">
        <v>1</v>
      </c>
      <c r="F767" s="54"/>
      <c r="G767" s="54"/>
      <c r="H767" s="54"/>
      <c r="I767" s="54"/>
      <c r="J767" s="54"/>
      <c r="K767" s="54"/>
      <c r="L767" s="47">
        <v>0</v>
      </c>
      <c r="M767" s="48">
        <v>0</v>
      </c>
      <c r="N767" s="47">
        <v>0</v>
      </c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42">
        <f t="shared" si="95"/>
        <v>0</v>
      </c>
      <c r="AB767" s="43"/>
      <c r="AC767" s="43"/>
      <c r="AD767" s="44"/>
    </row>
    <row r="768" spans="1:30" ht="13.5" customHeight="1">
      <c r="A768" s="29"/>
      <c r="B768" s="55"/>
      <c r="C768" s="80" t="s">
        <v>459</v>
      </c>
      <c r="D768" s="81" t="s">
        <v>458</v>
      </c>
      <c r="E768" s="46">
        <v>1</v>
      </c>
      <c r="F768" s="54"/>
      <c r="G768" s="54"/>
      <c r="H768" s="54"/>
      <c r="I768" s="54"/>
      <c r="J768" s="54"/>
      <c r="K768" s="54"/>
      <c r="L768" s="47">
        <v>0</v>
      </c>
      <c r="M768" s="48">
        <v>0</v>
      </c>
      <c r="N768" s="47">
        <v>0</v>
      </c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42">
        <f t="shared" si="95"/>
        <v>0</v>
      </c>
      <c r="AB768" s="43"/>
      <c r="AC768" s="43"/>
      <c r="AD768" s="44"/>
    </row>
    <row r="769" spans="1:30" ht="13.5" customHeight="1">
      <c r="A769" s="29"/>
      <c r="B769" s="55"/>
      <c r="C769" s="80" t="s">
        <v>460</v>
      </c>
      <c r="D769" s="81" t="s">
        <v>458</v>
      </c>
      <c r="E769" s="46">
        <v>1</v>
      </c>
      <c r="F769" s="54"/>
      <c r="G769" s="54"/>
      <c r="H769" s="54"/>
      <c r="I769" s="54"/>
      <c r="J769" s="54"/>
      <c r="K769" s="54"/>
      <c r="L769" s="47">
        <v>0</v>
      </c>
      <c r="M769" s="48">
        <v>0</v>
      </c>
      <c r="N769" s="47">
        <v>0</v>
      </c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42">
        <f t="shared" si="95"/>
        <v>0</v>
      </c>
      <c r="AB769" s="43"/>
      <c r="AC769" s="43"/>
      <c r="AD769" s="44"/>
    </row>
    <row r="770" spans="1:30" ht="13.5" customHeight="1">
      <c r="A770" s="29"/>
      <c r="B770" s="55"/>
      <c r="C770" s="80" t="s">
        <v>461</v>
      </c>
      <c r="D770" s="81" t="s">
        <v>458</v>
      </c>
      <c r="E770" s="46">
        <v>1</v>
      </c>
      <c r="F770" s="54"/>
      <c r="G770" s="54"/>
      <c r="H770" s="54"/>
      <c r="I770" s="54"/>
      <c r="J770" s="54"/>
      <c r="K770" s="54"/>
      <c r="L770" s="47">
        <v>0</v>
      </c>
      <c r="M770" s="48">
        <v>0</v>
      </c>
      <c r="N770" s="47">
        <v>0</v>
      </c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42">
        <f t="shared" si="95"/>
        <v>0</v>
      </c>
      <c r="AB770" s="43"/>
      <c r="AC770" s="43"/>
      <c r="AD770" s="44"/>
    </row>
    <row r="771" spans="1:30" ht="13.5" customHeight="1">
      <c r="A771" s="29"/>
      <c r="B771" s="55"/>
      <c r="C771" s="80" t="s">
        <v>462</v>
      </c>
      <c r="D771" s="81" t="s">
        <v>463</v>
      </c>
      <c r="E771" s="46">
        <v>1</v>
      </c>
      <c r="F771" s="54"/>
      <c r="G771" s="54"/>
      <c r="H771" s="54"/>
      <c r="I771" s="54"/>
      <c r="J771" s="54"/>
      <c r="K771" s="54"/>
      <c r="L771" s="47">
        <v>0</v>
      </c>
      <c r="M771" s="48">
        <v>0</v>
      </c>
      <c r="N771" s="47">
        <v>0</v>
      </c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42">
        <f t="shared" si="95"/>
        <v>0</v>
      </c>
      <c r="AB771" s="43"/>
      <c r="AC771" s="43"/>
      <c r="AD771" s="44"/>
    </row>
    <row r="772" spans="1:30" ht="13.5" customHeight="1">
      <c r="A772" s="29"/>
      <c r="B772" s="55"/>
      <c r="C772" s="59" t="s">
        <v>464</v>
      </c>
      <c r="D772" s="67" t="s">
        <v>465</v>
      </c>
      <c r="E772" s="46">
        <v>1</v>
      </c>
      <c r="F772" s="54"/>
      <c r="G772" s="54"/>
      <c r="H772" s="54"/>
      <c r="I772" s="54"/>
      <c r="J772" s="54"/>
      <c r="K772" s="54"/>
      <c r="L772" s="47">
        <v>0</v>
      </c>
      <c r="M772" s="48">
        <v>0</v>
      </c>
      <c r="N772" s="47">
        <v>0</v>
      </c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42">
        <f t="shared" si="95"/>
        <v>0</v>
      </c>
      <c r="AB772" s="43"/>
      <c r="AC772" s="43"/>
      <c r="AD772" s="44"/>
    </row>
    <row r="773" spans="1:30" ht="13.5" customHeight="1">
      <c r="A773" s="29"/>
      <c r="B773" s="55"/>
      <c r="C773" s="80" t="s">
        <v>466</v>
      </c>
      <c r="D773" s="81" t="s">
        <v>312</v>
      </c>
      <c r="E773" s="46">
        <v>1</v>
      </c>
      <c r="F773" s="54"/>
      <c r="G773" s="54"/>
      <c r="H773" s="54"/>
      <c r="I773" s="54"/>
      <c r="J773" s="54"/>
      <c r="K773" s="54"/>
      <c r="L773" s="47">
        <v>0</v>
      </c>
      <c r="M773" s="48">
        <v>0</v>
      </c>
      <c r="N773" s="47">
        <v>0</v>
      </c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42">
        <f t="shared" si="95"/>
        <v>0</v>
      </c>
      <c r="AB773" s="43"/>
      <c r="AC773" s="43"/>
      <c r="AD773" s="44"/>
    </row>
    <row r="774" spans="1:30" ht="13.5" customHeight="1">
      <c r="A774" s="29"/>
      <c r="B774" s="55"/>
      <c r="C774" s="80" t="s">
        <v>467</v>
      </c>
      <c r="D774" s="81" t="s">
        <v>312</v>
      </c>
      <c r="E774" s="46">
        <v>1</v>
      </c>
      <c r="F774" s="54"/>
      <c r="G774" s="54"/>
      <c r="H774" s="54"/>
      <c r="I774" s="54"/>
      <c r="J774" s="54"/>
      <c r="K774" s="54"/>
      <c r="L774" s="47">
        <v>0</v>
      </c>
      <c r="M774" s="48">
        <v>0</v>
      </c>
      <c r="N774" s="47">
        <v>0</v>
      </c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42">
        <f t="shared" si="95"/>
        <v>0</v>
      </c>
      <c r="AB774" s="43"/>
      <c r="AC774" s="43"/>
      <c r="AD774" s="44"/>
    </row>
    <row r="775" spans="1:30" ht="13.5" customHeight="1">
      <c r="A775" s="29"/>
      <c r="B775" s="55"/>
      <c r="C775" s="80" t="s">
        <v>468</v>
      </c>
      <c r="D775" s="81" t="s">
        <v>469</v>
      </c>
      <c r="E775" s="46">
        <v>1</v>
      </c>
      <c r="F775" s="54"/>
      <c r="G775" s="54"/>
      <c r="H775" s="54"/>
      <c r="I775" s="54"/>
      <c r="J775" s="54"/>
      <c r="K775" s="54"/>
      <c r="L775" s="47">
        <v>0</v>
      </c>
      <c r="M775" s="48">
        <v>0</v>
      </c>
      <c r="N775" s="47">
        <v>0</v>
      </c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42">
        <f t="shared" si="95"/>
        <v>0</v>
      </c>
      <c r="AB775" s="43"/>
      <c r="AC775" s="43"/>
      <c r="AD775" s="44"/>
    </row>
    <row r="776" spans="1:30" ht="13.5" customHeight="1">
      <c r="A776" s="29"/>
      <c r="B776" s="55"/>
      <c r="C776" s="78" t="s">
        <v>470</v>
      </c>
      <c r="D776" s="65"/>
      <c r="E776" s="46"/>
      <c r="F776" s="54"/>
      <c r="G776" s="54"/>
      <c r="H776" s="54"/>
      <c r="I776" s="54"/>
      <c r="J776" s="54"/>
      <c r="K776" s="54"/>
      <c r="L776" s="47"/>
      <c r="M776" s="48"/>
      <c r="N776" s="47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42">
        <f t="shared" si="95"/>
        <v>0</v>
      </c>
      <c r="AB776" s="43"/>
      <c r="AC776" s="43"/>
      <c r="AD776" s="44"/>
    </row>
    <row r="777" spans="1:30" ht="13.5" customHeight="1">
      <c r="A777" s="29"/>
      <c r="B777" s="55"/>
      <c r="C777" s="82" t="s">
        <v>471</v>
      </c>
      <c r="D777" s="67" t="s">
        <v>472</v>
      </c>
      <c r="E777" s="46">
        <v>1</v>
      </c>
      <c r="F777" s="54"/>
      <c r="G777" s="54"/>
      <c r="H777" s="54"/>
      <c r="I777" s="54"/>
      <c r="J777" s="54"/>
      <c r="K777" s="54"/>
      <c r="L777" s="47">
        <v>0</v>
      </c>
      <c r="M777" s="48">
        <v>0</v>
      </c>
      <c r="N777" s="47">
        <v>0</v>
      </c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42">
        <f t="shared" si="95"/>
        <v>0</v>
      </c>
      <c r="AB777" s="43"/>
      <c r="AC777" s="43"/>
      <c r="AD777" s="44"/>
    </row>
    <row r="778" spans="1:30" ht="13.5" customHeight="1">
      <c r="A778" s="29"/>
      <c r="B778" s="55"/>
      <c r="C778" s="80" t="s">
        <v>473</v>
      </c>
      <c r="D778" s="67" t="s">
        <v>472</v>
      </c>
      <c r="E778" s="46">
        <v>1</v>
      </c>
      <c r="F778" s="54"/>
      <c r="G778" s="54"/>
      <c r="H778" s="54"/>
      <c r="I778" s="54"/>
      <c r="J778" s="54"/>
      <c r="K778" s="54"/>
      <c r="L778" s="47">
        <v>0</v>
      </c>
      <c r="M778" s="48">
        <v>0</v>
      </c>
      <c r="N778" s="47">
        <v>0</v>
      </c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42">
        <f t="shared" si="95"/>
        <v>0</v>
      </c>
      <c r="AB778" s="43"/>
      <c r="AC778" s="43"/>
      <c r="AD778" s="44"/>
    </row>
    <row r="779" spans="1:30" ht="13.5" customHeight="1">
      <c r="A779" s="29"/>
      <c r="B779" s="55"/>
      <c r="C779" s="80" t="s">
        <v>474</v>
      </c>
      <c r="D779" s="67" t="s">
        <v>472</v>
      </c>
      <c r="E779" s="46">
        <v>1</v>
      </c>
      <c r="F779" s="54"/>
      <c r="G779" s="54"/>
      <c r="H779" s="54"/>
      <c r="I779" s="54"/>
      <c r="J779" s="54"/>
      <c r="K779" s="54"/>
      <c r="L779" s="47">
        <v>0</v>
      </c>
      <c r="M779" s="48">
        <v>0</v>
      </c>
      <c r="N779" s="47">
        <v>0</v>
      </c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42">
        <f t="shared" si="95"/>
        <v>0</v>
      </c>
      <c r="AB779" s="43"/>
      <c r="AC779" s="43"/>
      <c r="AD779" s="44"/>
    </row>
    <row r="780" spans="1:30" ht="13.5" customHeight="1">
      <c r="A780" s="29"/>
      <c r="B780" s="55"/>
      <c r="C780" s="80" t="s">
        <v>475</v>
      </c>
      <c r="D780" s="67" t="s">
        <v>472</v>
      </c>
      <c r="E780" s="46">
        <v>1</v>
      </c>
      <c r="F780" s="54"/>
      <c r="G780" s="54"/>
      <c r="H780" s="54"/>
      <c r="I780" s="54"/>
      <c r="J780" s="54"/>
      <c r="K780" s="54"/>
      <c r="L780" s="47">
        <v>0</v>
      </c>
      <c r="M780" s="48">
        <v>0</v>
      </c>
      <c r="N780" s="47">
        <v>0</v>
      </c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42">
        <f t="shared" si="95"/>
        <v>0</v>
      </c>
      <c r="AB780" s="43"/>
      <c r="AC780" s="43"/>
      <c r="AD780" s="44"/>
    </row>
    <row r="781" spans="1:30" ht="13.5" customHeight="1">
      <c r="A781" s="29"/>
      <c r="B781" s="55"/>
      <c r="C781" s="80" t="s">
        <v>476</v>
      </c>
      <c r="D781" s="67" t="s">
        <v>472</v>
      </c>
      <c r="E781" s="46">
        <v>1</v>
      </c>
      <c r="F781" s="54"/>
      <c r="G781" s="54"/>
      <c r="H781" s="54"/>
      <c r="I781" s="54"/>
      <c r="J781" s="54"/>
      <c r="K781" s="54"/>
      <c r="L781" s="47">
        <v>0</v>
      </c>
      <c r="M781" s="48">
        <v>0</v>
      </c>
      <c r="N781" s="47">
        <v>0</v>
      </c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42">
        <f t="shared" si="95"/>
        <v>0</v>
      </c>
      <c r="AB781" s="43"/>
      <c r="AC781" s="43"/>
      <c r="AD781" s="44"/>
    </row>
    <row r="782" spans="1:30" ht="13.5" customHeight="1">
      <c r="A782" s="29"/>
      <c r="B782" s="55"/>
      <c r="C782" s="80" t="s">
        <v>477</v>
      </c>
      <c r="D782" s="67" t="s">
        <v>472</v>
      </c>
      <c r="E782" s="46">
        <v>1</v>
      </c>
      <c r="F782" s="54"/>
      <c r="G782" s="54"/>
      <c r="H782" s="54"/>
      <c r="I782" s="54"/>
      <c r="J782" s="54"/>
      <c r="K782" s="54"/>
      <c r="L782" s="47">
        <v>0</v>
      </c>
      <c r="M782" s="48">
        <v>0</v>
      </c>
      <c r="N782" s="47">
        <v>0</v>
      </c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42">
        <f t="shared" si="95"/>
        <v>0</v>
      </c>
      <c r="AB782" s="43"/>
      <c r="AC782" s="43"/>
      <c r="AD782" s="44"/>
    </row>
    <row r="783" spans="1:30" ht="13.5" customHeight="1">
      <c r="A783" s="29"/>
      <c r="B783" s="55"/>
      <c r="C783" s="80" t="s">
        <v>478</v>
      </c>
      <c r="D783" s="67" t="s">
        <v>472</v>
      </c>
      <c r="E783" s="46">
        <v>1</v>
      </c>
      <c r="F783" s="54"/>
      <c r="G783" s="54"/>
      <c r="H783" s="54"/>
      <c r="I783" s="54"/>
      <c r="J783" s="54"/>
      <c r="K783" s="54"/>
      <c r="L783" s="47">
        <v>0</v>
      </c>
      <c r="M783" s="48">
        <v>0</v>
      </c>
      <c r="N783" s="47">
        <v>0</v>
      </c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42">
        <f t="shared" si="95"/>
        <v>0</v>
      </c>
      <c r="AB783" s="43"/>
      <c r="AC783" s="43"/>
      <c r="AD783" s="44"/>
    </row>
    <row r="784" spans="1:30" ht="13.5" customHeight="1">
      <c r="A784" s="29"/>
      <c r="B784" s="55"/>
      <c r="C784" s="83" t="s">
        <v>479</v>
      </c>
      <c r="D784" s="67" t="s">
        <v>480</v>
      </c>
      <c r="E784" s="46">
        <v>1</v>
      </c>
      <c r="F784" s="54"/>
      <c r="G784" s="54"/>
      <c r="H784" s="54"/>
      <c r="I784" s="54"/>
      <c r="J784" s="54"/>
      <c r="K784" s="54"/>
      <c r="L784" s="47">
        <v>0</v>
      </c>
      <c r="M784" s="48">
        <v>0</v>
      </c>
      <c r="N784" s="47">
        <v>0</v>
      </c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42">
        <f t="shared" si="95"/>
        <v>0</v>
      </c>
      <c r="AB784" s="43"/>
      <c r="AC784" s="43"/>
      <c r="AD784" s="44"/>
    </row>
    <row r="785" spans="1:30" ht="13.5" customHeight="1">
      <c r="A785" s="29"/>
      <c r="B785" s="55"/>
      <c r="C785" s="83" t="s">
        <v>481</v>
      </c>
      <c r="D785" s="67" t="s">
        <v>472</v>
      </c>
      <c r="E785" s="46">
        <v>1</v>
      </c>
      <c r="F785" s="54"/>
      <c r="G785" s="54"/>
      <c r="H785" s="54"/>
      <c r="I785" s="54"/>
      <c r="J785" s="54"/>
      <c r="K785" s="54"/>
      <c r="L785" s="47">
        <v>0</v>
      </c>
      <c r="M785" s="48">
        <v>0</v>
      </c>
      <c r="N785" s="47">
        <v>0</v>
      </c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42">
        <f t="shared" si="95"/>
        <v>0</v>
      </c>
      <c r="AB785" s="43"/>
      <c r="AC785" s="43"/>
      <c r="AD785" s="44"/>
    </row>
    <row r="786" spans="1:30" ht="13.5" customHeight="1">
      <c r="A786" s="29"/>
      <c r="B786" s="55"/>
      <c r="C786" s="80" t="s">
        <v>482</v>
      </c>
      <c r="D786" s="67" t="s">
        <v>472</v>
      </c>
      <c r="E786" s="46">
        <v>1</v>
      </c>
      <c r="F786" s="54"/>
      <c r="G786" s="54"/>
      <c r="H786" s="54"/>
      <c r="I786" s="54"/>
      <c r="J786" s="54"/>
      <c r="K786" s="54"/>
      <c r="L786" s="47">
        <v>0</v>
      </c>
      <c r="M786" s="48">
        <v>0</v>
      </c>
      <c r="N786" s="47">
        <v>0</v>
      </c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42">
        <f t="shared" si="95"/>
        <v>0</v>
      </c>
      <c r="AB786" s="43"/>
      <c r="AC786" s="43"/>
      <c r="AD786" s="44"/>
    </row>
    <row r="787" spans="1:30" ht="13.5" customHeight="1">
      <c r="A787" s="29"/>
      <c r="B787" s="55"/>
      <c r="C787" s="80" t="s">
        <v>483</v>
      </c>
      <c r="D787" s="67" t="s">
        <v>472</v>
      </c>
      <c r="E787" s="46">
        <v>1</v>
      </c>
      <c r="F787" s="54"/>
      <c r="G787" s="54"/>
      <c r="H787" s="54"/>
      <c r="I787" s="54"/>
      <c r="J787" s="54"/>
      <c r="K787" s="54"/>
      <c r="L787" s="47">
        <v>0</v>
      </c>
      <c r="M787" s="48">
        <v>0</v>
      </c>
      <c r="N787" s="47">
        <v>0</v>
      </c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42">
        <f t="shared" si="95"/>
        <v>0</v>
      </c>
      <c r="AB787" s="43"/>
      <c r="AC787" s="43"/>
      <c r="AD787" s="44"/>
    </row>
    <row r="788" spans="1:30" ht="13.5" customHeight="1">
      <c r="A788" s="29"/>
      <c r="B788" s="55"/>
      <c r="C788" s="80" t="s">
        <v>484</v>
      </c>
      <c r="D788" s="67" t="s">
        <v>472</v>
      </c>
      <c r="E788" s="46">
        <v>1</v>
      </c>
      <c r="F788" s="54"/>
      <c r="G788" s="54"/>
      <c r="H788" s="54"/>
      <c r="I788" s="54"/>
      <c r="J788" s="54"/>
      <c r="K788" s="54"/>
      <c r="L788" s="47">
        <v>0</v>
      </c>
      <c r="M788" s="48">
        <v>0</v>
      </c>
      <c r="N788" s="47">
        <v>0</v>
      </c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42">
        <f t="shared" ref="AA788:AA851" si="99">COUNTIF(K788:Z788,"&gt;0")</f>
        <v>0</v>
      </c>
      <c r="AB788" s="43"/>
      <c r="AC788" s="43"/>
      <c r="AD788" s="44"/>
    </row>
    <row r="789" spans="1:30" ht="13.5" hidden="1" customHeight="1">
      <c r="A789" s="29"/>
      <c r="B789" s="55"/>
      <c r="C789" s="84"/>
      <c r="D789" s="85"/>
      <c r="E789" s="44"/>
      <c r="F789" s="54"/>
      <c r="G789" s="54"/>
      <c r="H789" s="54"/>
      <c r="I789" s="54"/>
      <c r="J789" s="54"/>
      <c r="K789" s="54"/>
      <c r="L789" s="86"/>
      <c r="M789" s="86"/>
      <c r="N789" s="86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42"/>
      <c r="AB789" s="43"/>
      <c r="AC789" s="43"/>
      <c r="AD789" s="44"/>
    </row>
    <row r="790" spans="1:30" ht="13.5" hidden="1" customHeight="1">
      <c r="A790" s="29"/>
      <c r="B790" s="55"/>
      <c r="C790" s="84"/>
      <c r="D790" s="85"/>
      <c r="E790" s="44"/>
      <c r="F790" s="54"/>
      <c r="G790" s="54"/>
      <c r="H790" s="54"/>
      <c r="I790" s="54"/>
      <c r="J790" s="54"/>
      <c r="K790" s="54"/>
      <c r="L790" s="86"/>
      <c r="M790" s="86"/>
      <c r="N790" s="86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42"/>
      <c r="AB790" s="43"/>
      <c r="AC790" s="43"/>
      <c r="AD790" s="44"/>
    </row>
    <row r="791" spans="1:30" ht="13.5" hidden="1" customHeight="1">
      <c r="A791" s="29"/>
      <c r="B791" s="55"/>
      <c r="C791" s="84"/>
      <c r="D791" s="85"/>
      <c r="E791" s="44"/>
      <c r="F791" s="54"/>
      <c r="G791" s="54"/>
      <c r="H791" s="54"/>
      <c r="I791" s="54"/>
      <c r="J791" s="54"/>
      <c r="K791" s="54"/>
      <c r="L791" s="86"/>
      <c r="M791" s="86"/>
      <c r="N791" s="86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42"/>
      <c r="AB791" s="43"/>
      <c r="AC791" s="43"/>
      <c r="AD791" s="44"/>
    </row>
    <row r="792" spans="1:30" ht="13.5" hidden="1" customHeight="1">
      <c r="A792" s="29"/>
      <c r="B792" s="55"/>
      <c r="C792" s="84"/>
      <c r="D792" s="85"/>
      <c r="E792" s="44"/>
      <c r="F792" s="54"/>
      <c r="G792" s="54"/>
      <c r="H792" s="54"/>
      <c r="I792" s="54"/>
      <c r="J792" s="54"/>
      <c r="K792" s="54"/>
      <c r="L792" s="86"/>
      <c r="M792" s="86"/>
      <c r="N792" s="86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42"/>
      <c r="AB792" s="43"/>
      <c r="AC792" s="43"/>
      <c r="AD792" s="44"/>
    </row>
    <row r="793" spans="1:30" ht="13.5" hidden="1" customHeight="1">
      <c r="A793" s="29"/>
      <c r="B793" s="55"/>
      <c r="C793" s="84"/>
      <c r="D793" s="85"/>
      <c r="E793" s="44"/>
      <c r="F793" s="54"/>
      <c r="G793" s="54"/>
      <c r="H793" s="54"/>
      <c r="I793" s="54"/>
      <c r="J793" s="54"/>
      <c r="K793" s="54"/>
      <c r="L793" s="86"/>
      <c r="M793" s="86"/>
      <c r="N793" s="86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42"/>
      <c r="AB793" s="43"/>
      <c r="AC793" s="43"/>
      <c r="AD793" s="44"/>
    </row>
    <row r="794" spans="1:30" ht="13.5" hidden="1" customHeight="1">
      <c r="A794" s="29"/>
      <c r="B794" s="55"/>
      <c r="C794" s="84"/>
      <c r="D794" s="85"/>
      <c r="E794" s="44"/>
      <c r="F794" s="54"/>
      <c r="G794" s="54"/>
      <c r="H794" s="54"/>
      <c r="I794" s="54"/>
      <c r="J794" s="54"/>
      <c r="K794" s="54"/>
      <c r="L794" s="86"/>
      <c r="M794" s="86"/>
      <c r="N794" s="86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42"/>
      <c r="AB794" s="43"/>
      <c r="AC794" s="43"/>
      <c r="AD794" s="44"/>
    </row>
    <row r="795" spans="1:30" ht="13.5" hidden="1" customHeight="1">
      <c r="A795" s="29"/>
      <c r="B795" s="55"/>
      <c r="C795" s="84"/>
      <c r="D795" s="85"/>
      <c r="E795" s="44"/>
      <c r="F795" s="54"/>
      <c r="G795" s="54"/>
      <c r="H795" s="54"/>
      <c r="I795" s="54"/>
      <c r="J795" s="54"/>
      <c r="K795" s="54"/>
      <c r="L795" s="86"/>
      <c r="M795" s="86"/>
      <c r="N795" s="86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  <c r="AA795" s="42"/>
      <c r="AB795" s="43"/>
      <c r="AC795" s="43"/>
      <c r="AD795" s="44"/>
    </row>
    <row r="796" spans="1:30" ht="13.5" hidden="1" customHeight="1">
      <c r="A796" s="29"/>
      <c r="B796" s="55"/>
      <c r="C796" s="84"/>
      <c r="D796" s="85"/>
      <c r="E796" s="44"/>
      <c r="F796" s="54"/>
      <c r="G796" s="54"/>
      <c r="H796" s="54"/>
      <c r="I796" s="54"/>
      <c r="J796" s="54"/>
      <c r="K796" s="54"/>
      <c r="L796" s="86"/>
      <c r="M796" s="86"/>
      <c r="N796" s="86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42"/>
      <c r="AB796" s="43"/>
      <c r="AC796" s="43"/>
      <c r="AD796" s="44"/>
    </row>
    <row r="797" spans="1:30" ht="13.5" hidden="1" customHeight="1">
      <c r="A797" s="29"/>
      <c r="B797" s="55"/>
      <c r="C797" s="84"/>
      <c r="D797" s="85"/>
      <c r="E797" s="44"/>
      <c r="F797" s="54"/>
      <c r="G797" s="54"/>
      <c r="H797" s="54"/>
      <c r="I797" s="54"/>
      <c r="J797" s="54"/>
      <c r="K797" s="54"/>
      <c r="L797" s="86"/>
      <c r="M797" s="86"/>
      <c r="N797" s="86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42"/>
      <c r="AB797" s="43"/>
      <c r="AC797" s="43"/>
      <c r="AD797" s="44"/>
    </row>
    <row r="798" spans="1:30" ht="13.5" hidden="1" customHeight="1">
      <c r="A798" s="29"/>
      <c r="B798" s="55"/>
      <c r="C798" s="84"/>
      <c r="D798" s="85"/>
      <c r="E798" s="44"/>
      <c r="F798" s="54"/>
      <c r="G798" s="54"/>
      <c r="H798" s="54"/>
      <c r="I798" s="54"/>
      <c r="J798" s="54"/>
      <c r="K798" s="54"/>
      <c r="L798" s="86"/>
      <c r="M798" s="86"/>
      <c r="N798" s="86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42"/>
      <c r="AB798" s="43"/>
      <c r="AC798" s="43"/>
      <c r="AD798" s="44"/>
    </row>
    <row r="799" spans="1:30" ht="13.5" hidden="1" customHeight="1">
      <c r="A799" s="29"/>
      <c r="B799" s="55"/>
      <c r="C799" s="84"/>
      <c r="D799" s="85"/>
      <c r="E799" s="44"/>
      <c r="F799" s="54"/>
      <c r="G799" s="54"/>
      <c r="H799" s="54"/>
      <c r="I799" s="54"/>
      <c r="J799" s="54"/>
      <c r="K799" s="54"/>
      <c r="L799" s="86"/>
      <c r="M799" s="86"/>
      <c r="N799" s="86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42"/>
      <c r="AB799" s="43"/>
      <c r="AC799" s="43"/>
      <c r="AD799" s="44"/>
    </row>
    <row r="800" spans="1:30" ht="13.5" hidden="1" customHeight="1">
      <c r="A800" s="29"/>
      <c r="B800" s="55"/>
      <c r="C800" s="84"/>
      <c r="D800" s="85"/>
      <c r="E800" s="44"/>
      <c r="F800" s="54"/>
      <c r="G800" s="54"/>
      <c r="H800" s="54"/>
      <c r="I800" s="54"/>
      <c r="J800" s="54"/>
      <c r="K800" s="54"/>
      <c r="L800" s="86"/>
      <c r="M800" s="86"/>
      <c r="N800" s="86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42"/>
      <c r="AB800" s="43"/>
      <c r="AC800" s="43"/>
      <c r="AD800" s="44"/>
    </row>
    <row r="801" spans="1:30" ht="13.5" hidden="1" customHeight="1">
      <c r="A801" s="29"/>
      <c r="B801" s="55"/>
      <c r="C801" s="84"/>
      <c r="D801" s="85"/>
      <c r="E801" s="44"/>
      <c r="F801" s="54"/>
      <c r="G801" s="54"/>
      <c r="H801" s="54"/>
      <c r="I801" s="54"/>
      <c r="J801" s="54"/>
      <c r="K801" s="54"/>
      <c r="L801" s="86"/>
      <c r="M801" s="86"/>
      <c r="N801" s="86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42"/>
      <c r="AB801" s="43"/>
      <c r="AC801" s="43"/>
      <c r="AD801" s="44"/>
    </row>
    <row r="802" spans="1:30" ht="13.5" hidden="1" customHeight="1">
      <c r="A802" s="29"/>
      <c r="B802" s="55"/>
      <c r="C802" s="84"/>
      <c r="D802" s="85"/>
      <c r="E802" s="44"/>
      <c r="F802" s="54"/>
      <c r="G802" s="54"/>
      <c r="H802" s="54"/>
      <c r="I802" s="54"/>
      <c r="J802" s="54"/>
      <c r="K802" s="54"/>
      <c r="L802" s="86"/>
      <c r="M802" s="86"/>
      <c r="N802" s="86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42"/>
      <c r="AB802" s="43"/>
      <c r="AC802" s="43"/>
      <c r="AD802" s="44"/>
    </row>
    <row r="803" spans="1:30" ht="13.5" hidden="1" customHeight="1">
      <c r="A803" s="29"/>
      <c r="B803" s="55"/>
      <c r="C803" s="84"/>
      <c r="D803" s="85"/>
      <c r="E803" s="44"/>
      <c r="F803" s="54"/>
      <c r="G803" s="54"/>
      <c r="H803" s="54"/>
      <c r="I803" s="54"/>
      <c r="J803" s="54"/>
      <c r="K803" s="54"/>
      <c r="L803" s="86"/>
      <c r="M803" s="86"/>
      <c r="N803" s="86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42"/>
      <c r="AB803" s="43"/>
      <c r="AC803" s="43"/>
      <c r="AD803" s="44"/>
    </row>
    <row r="804" spans="1:30" ht="13.5" hidden="1" customHeight="1">
      <c r="A804" s="29"/>
      <c r="B804" s="55"/>
      <c r="C804" s="84"/>
      <c r="D804" s="85"/>
      <c r="E804" s="44"/>
      <c r="F804" s="54"/>
      <c r="G804" s="54"/>
      <c r="H804" s="54"/>
      <c r="I804" s="54"/>
      <c r="J804" s="54"/>
      <c r="K804" s="54"/>
      <c r="L804" s="86"/>
      <c r="M804" s="86"/>
      <c r="N804" s="86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42"/>
      <c r="AB804" s="43"/>
      <c r="AC804" s="43"/>
      <c r="AD804" s="44"/>
    </row>
    <row r="805" spans="1:30" ht="13.5" hidden="1" customHeight="1">
      <c r="A805" s="29"/>
      <c r="B805" s="55"/>
      <c r="C805" s="84"/>
      <c r="D805" s="85"/>
      <c r="E805" s="44"/>
      <c r="F805" s="54"/>
      <c r="G805" s="54"/>
      <c r="H805" s="54"/>
      <c r="I805" s="54"/>
      <c r="J805" s="54"/>
      <c r="K805" s="54"/>
      <c r="L805" s="86"/>
      <c r="M805" s="86"/>
      <c r="N805" s="86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42"/>
      <c r="AB805" s="43"/>
      <c r="AC805" s="43"/>
      <c r="AD805" s="44"/>
    </row>
    <row r="806" spans="1:30" ht="13.5" hidden="1" customHeight="1">
      <c r="A806" s="29"/>
      <c r="B806" s="55"/>
      <c r="C806" s="84"/>
      <c r="D806" s="85"/>
      <c r="E806" s="44"/>
      <c r="F806" s="54"/>
      <c r="G806" s="54"/>
      <c r="H806" s="54"/>
      <c r="I806" s="54"/>
      <c r="J806" s="54"/>
      <c r="K806" s="54"/>
      <c r="L806" s="86"/>
      <c r="M806" s="86"/>
      <c r="N806" s="86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42"/>
      <c r="AB806" s="43"/>
      <c r="AC806" s="43"/>
      <c r="AD806" s="44"/>
    </row>
    <row r="807" spans="1:30" ht="13.5" hidden="1" customHeight="1">
      <c r="A807" s="29"/>
      <c r="B807" s="55"/>
      <c r="C807" s="84"/>
      <c r="D807" s="85"/>
      <c r="E807" s="44"/>
      <c r="F807" s="54"/>
      <c r="G807" s="54"/>
      <c r="H807" s="54"/>
      <c r="I807" s="54"/>
      <c r="J807" s="54"/>
      <c r="K807" s="54"/>
      <c r="L807" s="86"/>
      <c r="M807" s="86"/>
      <c r="N807" s="86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  <c r="AA807" s="42"/>
      <c r="AB807" s="43"/>
      <c r="AC807" s="43"/>
      <c r="AD807" s="44"/>
    </row>
    <row r="808" spans="1:30" ht="13.5" hidden="1" customHeight="1">
      <c r="A808" s="29"/>
      <c r="B808" s="55"/>
      <c r="C808" s="84"/>
      <c r="D808" s="85"/>
      <c r="E808" s="44"/>
      <c r="F808" s="54"/>
      <c r="G808" s="54"/>
      <c r="H808" s="54"/>
      <c r="I808" s="54"/>
      <c r="J808" s="54"/>
      <c r="K808" s="54"/>
      <c r="L808" s="86"/>
      <c r="M808" s="86"/>
      <c r="N808" s="86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42"/>
      <c r="AB808" s="43"/>
      <c r="AC808" s="43"/>
      <c r="AD808" s="44"/>
    </row>
    <row r="809" spans="1:30" ht="13.5" hidden="1" customHeight="1">
      <c r="A809" s="29"/>
      <c r="B809" s="55"/>
      <c r="C809" s="84"/>
      <c r="D809" s="85"/>
      <c r="E809" s="44"/>
      <c r="F809" s="54"/>
      <c r="G809" s="54"/>
      <c r="H809" s="54"/>
      <c r="I809" s="54"/>
      <c r="J809" s="54"/>
      <c r="K809" s="54"/>
      <c r="L809" s="86"/>
      <c r="M809" s="86"/>
      <c r="N809" s="86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42"/>
      <c r="AB809" s="43"/>
      <c r="AC809" s="43"/>
      <c r="AD809" s="44"/>
    </row>
    <row r="810" spans="1:30" ht="13.5" hidden="1" customHeight="1">
      <c r="A810" s="29"/>
      <c r="B810" s="55"/>
      <c r="C810" s="84"/>
      <c r="D810" s="85"/>
      <c r="E810" s="44"/>
      <c r="F810" s="54"/>
      <c r="G810" s="54"/>
      <c r="H810" s="54"/>
      <c r="I810" s="54"/>
      <c r="J810" s="54"/>
      <c r="K810" s="54"/>
      <c r="L810" s="86"/>
      <c r="M810" s="86"/>
      <c r="N810" s="86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42"/>
      <c r="AB810" s="43"/>
      <c r="AC810" s="43"/>
      <c r="AD810" s="44"/>
    </row>
    <row r="811" spans="1:30" ht="13.5" hidden="1" customHeight="1">
      <c r="A811" s="29"/>
      <c r="B811" s="55"/>
      <c r="C811" s="84"/>
      <c r="D811" s="85"/>
      <c r="E811" s="44"/>
      <c r="F811" s="54"/>
      <c r="G811" s="54"/>
      <c r="H811" s="54"/>
      <c r="I811" s="54"/>
      <c r="J811" s="54"/>
      <c r="K811" s="54"/>
      <c r="L811" s="86"/>
      <c r="M811" s="86"/>
      <c r="N811" s="86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42"/>
      <c r="AB811" s="43"/>
      <c r="AC811" s="43"/>
      <c r="AD811" s="44"/>
    </row>
    <row r="812" spans="1:30" ht="13.5" hidden="1" customHeight="1">
      <c r="A812" s="29"/>
      <c r="B812" s="55"/>
      <c r="C812" s="84"/>
      <c r="D812" s="85"/>
      <c r="E812" s="44"/>
      <c r="F812" s="54"/>
      <c r="G812" s="54"/>
      <c r="H812" s="54"/>
      <c r="I812" s="54"/>
      <c r="J812" s="54"/>
      <c r="K812" s="54"/>
      <c r="L812" s="86"/>
      <c r="M812" s="86"/>
      <c r="N812" s="86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42"/>
      <c r="AB812" s="43"/>
      <c r="AC812" s="43"/>
      <c r="AD812" s="44"/>
    </row>
    <row r="813" spans="1:30" ht="13.5" hidden="1" customHeight="1">
      <c r="A813" s="29"/>
      <c r="B813" s="55"/>
      <c r="C813" s="84"/>
      <c r="D813" s="85"/>
      <c r="E813" s="44"/>
      <c r="F813" s="54"/>
      <c r="G813" s="54"/>
      <c r="H813" s="54"/>
      <c r="I813" s="54"/>
      <c r="J813" s="54"/>
      <c r="K813" s="54"/>
      <c r="L813" s="86"/>
      <c r="M813" s="86"/>
      <c r="N813" s="86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42"/>
      <c r="AB813" s="43"/>
      <c r="AC813" s="43"/>
      <c r="AD813" s="44"/>
    </row>
    <row r="814" spans="1:30" ht="13.5" hidden="1" customHeight="1">
      <c r="A814" s="29"/>
      <c r="B814" s="55"/>
      <c r="C814" s="84"/>
      <c r="D814" s="85"/>
      <c r="E814" s="44"/>
      <c r="F814" s="54"/>
      <c r="G814" s="54"/>
      <c r="H814" s="54"/>
      <c r="I814" s="54"/>
      <c r="J814" s="54"/>
      <c r="K814" s="54"/>
      <c r="L814" s="86"/>
      <c r="M814" s="86"/>
      <c r="N814" s="86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42"/>
      <c r="AB814" s="43"/>
      <c r="AC814" s="43"/>
      <c r="AD814" s="44"/>
    </row>
    <row r="815" spans="1:30" ht="13.5" hidden="1" customHeight="1">
      <c r="A815" s="29"/>
      <c r="B815" s="55"/>
      <c r="C815" s="84"/>
      <c r="D815" s="85"/>
      <c r="E815" s="44"/>
      <c r="F815" s="54"/>
      <c r="G815" s="54"/>
      <c r="H815" s="54"/>
      <c r="I815" s="54"/>
      <c r="J815" s="54"/>
      <c r="K815" s="54"/>
      <c r="L815" s="86"/>
      <c r="M815" s="86"/>
      <c r="N815" s="86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42"/>
      <c r="AB815" s="43"/>
      <c r="AC815" s="43"/>
      <c r="AD815" s="44"/>
    </row>
    <row r="816" spans="1:30" ht="13.5" hidden="1" customHeight="1">
      <c r="A816" s="29"/>
      <c r="B816" s="55"/>
      <c r="C816" s="84"/>
      <c r="D816" s="85"/>
      <c r="E816" s="44"/>
      <c r="F816" s="54"/>
      <c r="G816" s="54"/>
      <c r="H816" s="54"/>
      <c r="I816" s="54"/>
      <c r="J816" s="54"/>
      <c r="K816" s="54"/>
      <c r="L816" s="86"/>
      <c r="M816" s="86"/>
      <c r="N816" s="86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42"/>
      <c r="AB816" s="43"/>
      <c r="AC816" s="43"/>
      <c r="AD816" s="44"/>
    </row>
    <row r="817" spans="1:30" ht="13.5" hidden="1" customHeight="1">
      <c r="A817" s="29"/>
      <c r="B817" s="55"/>
      <c r="C817" s="84"/>
      <c r="D817" s="85"/>
      <c r="E817" s="44"/>
      <c r="F817" s="54"/>
      <c r="G817" s="54"/>
      <c r="H817" s="54"/>
      <c r="I817" s="54"/>
      <c r="J817" s="54"/>
      <c r="K817" s="54"/>
      <c r="L817" s="86"/>
      <c r="M817" s="86"/>
      <c r="N817" s="86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42"/>
      <c r="AB817" s="43"/>
      <c r="AC817" s="43"/>
      <c r="AD817" s="44"/>
    </row>
    <row r="818" spans="1:30" ht="13.5" hidden="1" customHeight="1">
      <c r="A818" s="29"/>
      <c r="B818" s="55"/>
      <c r="C818" s="84"/>
      <c r="D818" s="85"/>
      <c r="E818" s="44"/>
      <c r="F818" s="54"/>
      <c r="G818" s="54"/>
      <c r="H818" s="54"/>
      <c r="I818" s="54"/>
      <c r="J818" s="54"/>
      <c r="K818" s="54"/>
      <c r="L818" s="86"/>
      <c r="M818" s="86"/>
      <c r="N818" s="86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42"/>
      <c r="AB818" s="43"/>
      <c r="AC818" s="43"/>
      <c r="AD818" s="44"/>
    </row>
    <row r="819" spans="1:30" ht="13.5" hidden="1" customHeight="1">
      <c r="A819" s="29"/>
      <c r="B819" s="55"/>
      <c r="C819" s="84"/>
      <c r="D819" s="85"/>
      <c r="E819" s="44"/>
      <c r="F819" s="54"/>
      <c r="G819" s="54"/>
      <c r="H819" s="54"/>
      <c r="I819" s="54"/>
      <c r="J819" s="54"/>
      <c r="K819" s="54"/>
      <c r="L819" s="86"/>
      <c r="M819" s="86"/>
      <c r="N819" s="86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42"/>
      <c r="AB819" s="43"/>
      <c r="AC819" s="43"/>
      <c r="AD819" s="44"/>
    </row>
    <row r="820" spans="1:30" ht="13.5" hidden="1" customHeight="1">
      <c r="A820" s="29"/>
      <c r="B820" s="55"/>
      <c r="C820" s="84"/>
      <c r="D820" s="85"/>
      <c r="E820" s="44"/>
      <c r="F820" s="54"/>
      <c r="G820" s="54"/>
      <c r="H820" s="54"/>
      <c r="I820" s="54"/>
      <c r="J820" s="54"/>
      <c r="K820" s="54"/>
      <c r="L820" s="86"/>
      <c r="M820" s="86"/>
      <c r="N820" s="86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42"/>
      <c r="AB820" s="43"/>
      <c r="AC820" s="43"/>
      <c r="AD820" s="44"/>
    </row>
    <row r="821" spans="1:30" ht="13.5" hidden="1" customHeight="1">
      <c r="A821" s="29"/>
      <c r="B821" s="55"/>
      <c r="C821" s="84"/>
      <c r="D821" s="85"/>
      <c r="E821" s="44"/>
      <c r="F821" s="54"/>
      <c r="G821" s="54"/>
      <c r="H821" s="54"/>
      <c r="I821" s="54"/>
      <c r="J821" s="54"/>
      <c r="K821" s="54"/>
      <c r="L821" s="86"/>
      <c r="M821" s="86"/>
      <c r="N821" s="86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42"/>
      <c r="AB821" s="43"/>
      <c r="AC821" s="43"/>
      <c r="AD821" s="44"/>
    </row>
    <row r="822" spans="1:30" ht="13.5" hidden="1" customHeight="1">
      <c r="A822" s="29"/>
      <c r="B822" s="55"/>
      <c r="C822" s="84"/>
      <c r="D822" s="85"/>
      <c r="E822" s="44"/>
      <c r="F822" s="54"/>
      <c r="G822" s="54"/>
      <c r="H822" s="54"/>
      <c r="I822" s="54"/>
      <c r="J822" s="54"/>
      <c r="K822" s="54"/>
      <c r="L822" s="86"/>
      <c r="M822" s="86"/>
      <c r="N822" s="86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42"/>
      <c r="AB822" s="43"/>
      <c r="AC822" s="43"/>
      <c r="AD822" s="44"/>
    </row>
    <row r="823" spans="1:30" ht="13.5" hidden="1" customHeight="1">
      <c r="A823" s="29"/>
      <c r="B823" s="55"/>
      <c r="C823" s="84"/>
      <c r="D823" s="85"/>
      <c r="E823" s="44"/>
      <c r="F823" s="54"/>
      <c r="G823" s="54"/>
      <c r="H823" s="54"/>
      <c r="I823" s="54"/>
      <c r="J823" s="54"/>
      <c r="K823" s="54"/>
      <c r="L823" s="86"/>
      <c r="M823" s="86"/>
      <c r="N823" s="86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42"/>
      <c r="AB823" s="43"/>
      <c r="AC823" s="43"/>
      <c r="AD823" s="44"/>
    </row>
    <row r="824" spans="1:30" ht="13.5" hidden="1" customHeight="1">
      <c r="A824" s="29"/>
      <c r="B824" s="55"/>
      <c r="C824" s="84"/>
      <c r="D824" s="85"/>
      <c r="E824" s="44"/>
      <c r="F824" s="54"/>
      <c r="G824" s="54"/>
      <c r="H824" s="54"/>
      <c r="I824" s="54"/>
      <c r="J824" s="54"/>
      <c r="K824" s="54"/>
      <c r="L824" s="86"/>
      <c r="M824" s="86"/>
      <c r="N824" s="86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42"/>
      <c r="AB824" s="43"/>
      <c r="AC824" s="43"/>
      <c r="AD824" s="44"/>
    </row>
    <row r="825" spans="1:30" ht="13.5" hidden="1" customHeight="1">
      <c r="A825" s="29"/>
      <c r="B825" s="55"/>
      <c r="C825" s="84"/>
      <c r="D825" s="85"/>
      <c r="E825" s="44"/>
      <c r="F825" s="54"/>
      <c r="G825" s="54"/>
      <c r="H825" s="54"/>
      <c r="I825" s="54"/>
      <c r="J825" s="54"/>
      <c r="K825" s="54"/>
      <c r="L825" s="86"/>
      <c r="M825" s="86"/>
      <c r="N825" s="86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42"/>
      <c r="AB825" s="43"/>
      <c r="AC825" s="43"/>
      <c r="AD825" s="44"/>
    </row>
    <row r="826" spans="1:30" ht="13.5" hidden="1" customHeight="1">
      <c r="A826" s="29"/>
      <c r="B826" s="55"/>
      <c r="C826" s="84"/>
      <c r="D826" s="85"/>
      <c r="E826" s="44"/>
      <c r="F826" s="54"/>
      <c r="G826" s="54"/>
      <c r="H826" s="54"/>
      <c r="I826" s="54"/>
      <c r="J826" s="54"/>
      <c r="K826" s="54"/>
      <c r="L826" s="86"/>
      <c r="M826" s="86"/>
      <c r="N826" s="86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42"/>
      <c r="AB826" s="43"/>
      <c r="AC826" s="43"/>
      <c r="AD826" s="44"/>
    </row>
    <row r="827" spans="1:30" ht="13.5" hidden="1" customHeight="1">
      <c r="A827" s="29"/>
      <c r="B827" s="55"/>
      <c r="C827" s="84"/>
      <c r="D827" s="85"/>
      <c r="E827" s="44"/>
      <c r="F827" s="54"/>
      <c r="G827" s="54"/>
      <c r="H827" s="54"/>
      <c r="I827" s="54"/>
      <c r="J827" s="54"/>
      <c r="K827" s="54"/>
      <c r="L827" s="86"/>
      <c r="M827" s="86"/>
      <c r="N827" s="86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42"/>
      <c r="AB827" s="43"/>
      <c r="AC827" s="43"/>
      <c r="AD827" s="44"/>
    </row>
    <row r="828" spans="1:30" ht="13.5" hidden="1" customHeight="1">
      <c r="A828" s="29"/>
      <c r="B828" s="55"/>
      <c r="C828" s="84"/>
      <c r="D828" s="85"/>
      <c r="E828" s="44"/>
      <c r="F828" s="54"/>
      <c r="G828" s="54"/>
      <c r="H828" s="54"/>
      <c r="I828" s="54"/>
      <c r="J828" s="54"/>
      <c r="K828" s="54"/>
      <c r="L828" s="86"/>
      <c r="M828" s="86"/>
      <c r="N828" s="86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42"/>
      <c r="AB828" s="43"/>
      <c r="AC828" s="43"/>
      <c r="AD828" s="44"/>
    </row>
    <row r="829" spans="1:30" ht="13.5" hidden="1" customHeight="1">
      <c r="A829" s="29"/>
      <c r="B829" s="55"/>
      <c r="C829" s="84"/>
      <c r="D829" s="85"/>
      <c r="E829" s="44"/>
      <c r="F829" s="54"/>
      <c r="G829" s="54"/>
      <c r="H829" s="54"/>
      <c r="I829" s="54"/>
      <c r="J829" s="54"/>
      <c r="K829" s="54"/>
      <c r="L829" s="86"/>
      <c r="M829" s="86"/>
      <c r="N829" s="86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42"/>
      <c r="AB829" s="43"/>
      <c r="AC829" s="43"/>
      <c r="AD829" s="44"/>
    </row>
    <row r="830" spans="1:30" ht="13.5" hidden="1" customHeight="1">
      <c r="A830" s="29"/>
      <c r="B830" s="55"/>
      <c r="C830" s="84"/>
      <c r="D830" s="85"/>
      <c r="E830" s="44"/>
      <c r="F830" s="54"/>
      <c r="G830" s="54"/>
      <c r="H830" s="54"/>
      <c r="I830" s="54"/>
      <c r="J830" s="54"/>
      <c r="K830" s="54"/>
      <c r="L830" s="86"/>
      <c r="M830" s="86"/>
      <c r="N830" s="86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42"/>
      <c r="AB830" s="43"/>
      <c r="AC830" s="43"/>
      <c r="AD830" s="44"/>
    </row>
    <row r="831" spans="1:30" ht="13.5" hidden="1" customHeight="1">
      <c r="A831" s="29"/>
      <c r="B831" s="55"/>
      <c r="C831" s="84"/>
      <c r="D831" s="85"/>
      <c r="E831" s="44"/>
      <c r="F831" s="54"/>
      <c r="G831" s="54"/>
      <c r="H831" s="54"/>
      <c r="I831" s="54"/>
      <c r="J831" s="54"/>
      <c r="K831" s="54"/>
      <c r="L831" s="86"/>
      <c r="M831" s="86"/>
      <c r="N831" s="86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42"/>
      <c r="AB831" s="43"/>
      <c r="AC831" s="43"/>
      <c r="AD831" s="44"/>
    </row>
    <row r="832" spans="1:30" ht="13.5" hidden="1" customHeight="1">
      <c r="A832" s="29"/>
      <c r="B832" s="55"/>
      <c r="C832" s="84"/>
      <c r="D832" s="85"/>
      <c r="E832" s="44"/>
      <c r="F832" s="54"/>
      <c r="G832" s="54"/>
      <c r="H832" s="54"/>
      <c r="I832" s="54"/>
      <c r="J832" s="54"/>
      <c r="K832" s="54"/>
      <c r="L832" s="86"/>
      <c r="M832" s="86"/>
      <c r="N832" s="86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42"/>
      <c r="AB832" s="43"/>
      <c r="AC832" s="43"/>
      <c r="AD832" s="44"/>
    </row>
    <row r="833" spans="1:30" ht="13.5" hidden="1" customHeight="1">
      <c r="A833" s="29"/>
      <c r="B833" s="55"/>
      <c r="C833" s="84"/>
      <c r="D833" s="85"/>
      <c r="E833" s="44"/>
      <c r="F833" s="54"/>
      <c r="G833" s="54"/>
      <c r="H833" s="54"/>
      <c r="I833" s="54"/>
      <c r="J833" s="54"/>
      <c r="K833" s="54"/>
      <c r="L833" s="86"/>
      <c r="M833" s="86"/>
      <c r="N833" s="86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42"/>
      <c r="AB833" s="43"/>
      <c r="AC833" s="43"/>
      <c r="AD833" s="44"/>
    </row>
    <row r="834" spans="1:30" ht="13.5" hidden="1" customHeight="1">
      <c r="A834" s="29"/>
      <c r="B834" s="55"/>
      <c r="C834" s="84"/>
      <c r="D834" s="85"/>
      <c r="E834" s="44"/>
      <c r="F834" s="54"/>
      <c r="G834" s="54"/>
      <c r="H834" s="54"/>
      <c r="I834" s="54"/>
      <c r="J834" s="54"/>
      <c r="K834" s="54"/>
      <c r="L834" s="86"/>
      <c r="M834" s="86"/>
      <c r="N834" s="86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  <c r="AA834" s="42"/>
      <c r="AB834" s="43"/>
      <c r="AC834" s="43"/>
      <c r="AD834" s="44"/>
    </row>
    <row r="835" spans="1:30" ht="13.5" hidden="1" customHeight="1">
      <c r="A835" s="29"/>
      <c r="B835" s="55"/>
      <c r="C835" s="84"/>
      <c r="D835" s="85"/>
      <c r="E835" s="44"/>
      <c r="F835" s="54"/>
      <c r="G835" s="54"/>
      <c r="H835" s="54"/>
      <c r="I835" s="54"/>
      <c r="J835" s="54"/>
      <c r="K835" s="54"/>
      <c r="L835" s="86"/>
      <c r="M835" s="86"/>
      <c r="N835" s="86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42"/>
      <c r="AB835" s="43"/>
      <c r="AC835" s="43"/>
      <c r="AD835" s="44"/>
    </row>
    <row r="836" spans="1:30" ht="13.5" hidden="1" customHeight="1">
      <c r="A836" s="29"/>
      <c r="B836" s="55"/>
      <c r="C836" s="84"/>
      <c r="D836" s="85"/>
      <c r="E836" s="44"/>
      <c r="F836" s="54"/>
      <c r="G836" s="54"/>
      <c r="H836" s="54"/>
      <c r="I836" s="54"/>
      <c r="J836" s="54"/>
      <c r="K836" s="54"/>
      <c r="L836" s="86"/>
      <c r="M836" s="86"/>
      <c r="N836" s="86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42"/>
      <c r="AB836" s="43"/>
      <c r="AC836" s="43"/>
      <c r="AD836" s="44"/>
    </row>
    <row r="837" spans="1:30" ht="13.5" hidden="1" customHeight="1">
      <c r="A837" s="29"/>
      <c r="B837" s="55"/>
      <c r="C837" s="84"/>
      <c r="D837" s="85"/>
      <c r="E837" s="44"/>
      <c r="F837" s="54"/>
      <c r="G837" s="54"/>
      <c r="H837" s="54"/>
      <c r="I837" s="54"/>
      <c r="J837" s="54"/>
      <c r="K837" s="54"/>
      <c r="L837" s="86"/>
      <c r="M837" s="86"/>
      <c r="N837" s="86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42"/>
      <c r="AB837" s="43"/>
      <c r="AC837" s="43"/>
      <c r="AD837" s="44"/>
    </row>
    <row r="838" spans="1:30" ht="13.5" hidden="1" customHeight="1">
      <c r="A838" s="29"/>
      <c r="B838" s="55"/>
      <c r="C838" s="84"/>
      <c r="D838" s="85"/>
      <c r="E838" s="44"/>
      <c r="F838" s="54"/>
      <c r="G838" s="54"/>
      <c r="H838" s="54"/>
      <c r="I838" s="54"/>
      <c r="J838" s="54"/>
      <c r="K838" s="54"/>
      <c r="L838" s="86"/>
      <c r="M838" s="86"/>
      <c r="N838" s="86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42"/>
      <c r="AB838" s="43"/>
      <c r="AC838" s="43"/>
      <c r="AD838" s="44"/>
    </row>
    <row r="839" spans="1:30" ht="13.5" hidden="1" customHeight="1">
      <c r="A839" s="29"/>
      <c r="B839" s="55"/>
      <c r="C839" s="84"/>
      <c r="D839" s="85"/>
      <c r="E839" s="44"/>
      <c r="F839" s="54"/>
      <c r="G839" s="54"/>
      <c r="H839" s="54"/>
      <c r="I839" s="54"/>
      <c r="J839" s="54"/>
      <c r="K839" s="54"/>
      <c r="L839" s="86"/>
      <c r="M839" s="86"/>
      <c r="N839" s="86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42"/>
      <c r="AB839" s="43"/>
      <c r="AC839" s="43"/>
      <c r="AD839" s="44"/>
    </row>
    <row r="840" spans="1:30" ht="13.5" hidden="1" customHeight="1">
      <c r="A840" s="29"/>
      <c r="B840" s="55"/>
      <c r="C840" s="84"/>
      <c r="D840" s="85"/>
      <c r="E840" s="44"/>
      <c r="F840" s="54"/>
      <c r="G840" s="54"/>
      <c r="H840" s="54"/>
      <c r="I840" s="54"/>
      <c r="J840" s="54"/>
      <c r="K840" s="54"/>
      <c r="L840" s="86"/>
      <c r="M840" s="86"/>
      <c r="N840" s="86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42"/>
      <c r="AB840" s="43"/>
      <c r="AC840" s="43"/>
      <c r="AD840" s="44"/>
    </row>
    <row r="841" spans="1:30" ht="13.5" hidden="1" customHeight="1">
      <c r="A841" s="29"/>
      <c r="B841" s="55"/>
      <c r="C841" s="84"/>
      <c r="D841" s="85"/>
      <c r="E841" s="44"/>
      <c r="F841" s="54"/>
      <c r="G841" s="54"/>
      <c r="H841" s="54"/>
      <c r="I841" s="54"/>
      <c r="J841" s="54"/>
      <c r="K841" s="54"/>
      <c r="L841" s="86"/>
      <c r="M841" s="86"/>
      <c r="N841" s="86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42"/>
      <c r="AB841" s="43"/>
      <c r="AC841" s="43"/>
      <c r="AD841" s="44"/>
    </row>
    <row r="842" spans="1:30" ht="13.5" hidden="1" customHeight="1">
      <c r="A842" s="29"/>
      <c r="B842" s="55"/>
      <c r="C842" s="84"/>
      <c r="D842" s="85"/>
      <c r="E842" s="44"/>
      <c r="F842" s="54"/>
      <c r="G842" s="54"/>
      <c r="H842" s="54"/>
      <c r="I842" s="54"/>
      <c r="J842" s="54"/>
      <c r="K842" s="54"/>
      <c r="L842" s="86"/>
      <c r="M842" s="86"/>
      <c r="N842" s="86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42"/>
      <c r="AB842" s="43"/>
      <c r="AC842" s="43"/>
      <c r="AD842" s="44"/>
    </row>
    <row r="843" spans="1:30" ht="13.5" hidden="1" customHeight="1">
      <c r="A843" s="29"/>
      <c r="B843" s="55"/>
      <c r="C843" s="84"/>
      <c r="D843" s="85"/>
      <c r="E843" s="44"/>
      <c r="F843" s="54"/>
      <c r="G843" s="54"/>
      <c r="H843" s="54"/>
      <c r="I843" s="54"/>
      <c r="J843" s="54"/>
      <c r="K843" s="54"/>
      <c r="L843" s="86"/>
      <c r="M843" s="86"/>
      <c r="N843" s="86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42"/>
      <c r="AB843" s="43"/>
      <c r="AC843" s="43"/>
      <c r="AD843" s="44"/>
    </row>
    <row r="844" spans="1:30" ht="13.5" hidden="1" customHeight="1">
      <c r="A844" s="29"/>
      <c r="B844" s="55"/>
      <c r="C844" s="84"/>
      <c r="D844" s="85"/>
      <c r="E844" s="44"/>
      <c r="F844" s="54"/>
      <c r="G844" s="54"/>
      <c r="H844" s="54"/>
      <c r="I844" s="54"/>
      <c r="J844" s="54"/>
      <c r="K844" s="54"/>
      <c r="L844" s="86"/>
      <c r="M844" s="86"/>
      <c r="N844" s="86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  <c r="AA844" s="42"/>
      <c r="AB844" s="43"/>
      <c r="AC844" s="43"/>
      <c r="AD844" s="44"/>
    </row>
    <row r="845" spans="1:30" ht="13.5" hidden="1" customHeight="1">
      <c r="A845" s="29"/>
      <c r="B845" s="55"/>
      <c r="C845" s="84"/>
      <c r="D845" s="85"/>
      <c r="E845" s="44"/>
      <c r="F845" s="54"/>
      <c r="G845" s="54"/>
      <c r="H845" s="54"/>
      <c r="I845" s="54"/>
      <c r="J845" s="54"/>
      <c r="K845" s="54"/>
      <c r="L845" s="86"/>
      <c r="M845" s="86"/>
      <c r="N845" s="86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  <c r="AA845" s="42"/>
      <c r="AB845" s="43"/>
      <c r="AC845" s="43"/>
      <c r="AD845" s="44"/>
    </row>
    <row r="846" spans="1:30" ht="13.5" hidden="1" customHeight="1">
      <c r="A846" s="29"/>
      <c r="B846" s="55"/>
      <c r="C846" s="84"/>
      <c r="D846" s="85"/>
      <c r="E846" s="44"/>
      <c r="F846" s="54"/>
      <c r="G846" s="54"/>
      <c r="H846" s="54"/>
      <c r="I846" s="54"/>
      <c r="J846" s="54"/>
      <c r="K846" s="54"/>
      <c r="L846" s="86"/>
      <c r="M846" s="86"/>
      <c r="N846" s="86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  <c r="AA846" s="42"/>
      <c r="AB846" s="43"/>
      <c r="AC846" s="43"/>
      <c r="AD846" s="44"/>
    </row>
    <row r="847" spans="1:30" ht="13.5" hidden="1" customHeight="1">
      <c r="A847" s="29"/>
      <c r="B847" s="55"/>
      <c r="C847" s="84"/>
      <c r="D847" s="85"/>
      <c r="E847" s="44"/>
      <c r="F847" s="54"/>
      <c r="G847" s="54"/>
      <c r="H847" s="54"/>
      <c r="I847" s="54"/>
      <c r="J847" s="54"/>
      <c r="K847" s="54"/>
      <c r="L847" s="86"/>
      <c r="M847" s="86"/>
      <c r="N847" s="86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42"/>
      <c r="AB847" s="43"/>
      <c r="AC847" s="43"/>
      <c r="AD847" s="44"/>
    </row>
    <row r="848" spans="1:30" ht="13.5" hidden="1" customHeight="1">
      <c r="A848" s="29"/>
      <c r="B848" s="55"/>
      <c r="C848" s="84"/>
      <c r="D848" s="85"/>
      <c r="E848" s="44"/>
      <c r="F848" s="54"/>
      <c r="G848" s="54"/>
      <c r="H848" s="54"/>
      <c r="I848" s="54"/>
      <c r="J848" s="54"/>
      <c r="K848" s="54"/>
      <c r="L848" s="86"/>
      <c r="M848" s="86"/>
      <c r="N848" s="86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  <c r="AA848" s="42"/>
      <c r="AB848" s="43"/>
      <c r="AC848" s="43"/>
      <c r="AD848" s="44"/>
    </row>
    <row r="849" spans="1:30" ht="13.5" hidden="1" customHeight="1">
      <c r="A849" s="29"/>
      <c r="B849" s="55"/>
      <c r="C849" s="84"/>
      <c r="D849" s="85"/>
      <c r="E849" s="44"/>
      <c r="F849" s="54"/>
      <c r="G849" s="54"/>
      <c r="H849" s="54"/>
      <c r="I849" s="54"/>
      <c r="J849" s="54"/>
      <c r="K849" s="54"/>
      <c r="L849" s="86"/>
      <c r="M849" s="86"/>
      <c r="N849" s="86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  <c r="AA849" s="42"/>
      <c r="AB849" s="43"/>
      <c r="AC849" s="43"/>
      <c r="AD849" s="44"/>
    </row>
    <row r="850" spans="1:30" ht="13.5" hidden="1" customHeight="1">
      <c r="A850" s="29"/>
      <c r="B850" s="55"/>
      <c r="C850" s="84"/>
      <c r="D850" s="85"/>
      <c r="E850" s="44"/>
      <c r="F850" s="54"/>
      <c r="G850" s="54"/>
      <c r="H850" s="54"/>
      <c r="I850" s="54"/>
      <c r="J850" s="54"/>
      <c r="K850" s="54"/>
      <c r="L850" s="86"/>
      <c r="M850" s="86"/>
      <c r="N850" s="86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42"/>
      <c r="AB850" s="43"/>
      <c r="AC850" s="43"/>
      <c r="AD850" s="44"/>
    </row>
    <row r="851" spans="1:30" ht="13.5" hidden="1" customHeight="1">
      <c r="A851" s="29"/>
      <c r="B851" s="55"/>
      <c r="C851" s="84"/>
      <c r="D851" s="85"/>
      <c r="E851" s="44"/>
      <c r="F851" s="54"/>
      <c r="G851" s="54"/>
      <c r="H851" s="54"/>
      <c r="I851" s="54"/>
      <c r="J851" s="54"/>
      <c r="K851" s="54"/>
      <c r="L851" s="86"/>
      <c r="M851" s="86"/>
      <c r="N851" s="86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42"/>
      <c r="AB851" s="43"/>
      <c r="AC851" s="43"/>
      <c r="AD851" s="44"/>
    </row>
    <row r="852" spans="1:30" ht="13.5" hidden="1" customHeight="1">
      <c r="A852" s="29"/>
      <c r="B852" s="55"/>
      <c r="C852" s="84"/>
      <c r="D852" s="85"/>
      <c r="E852" s="44"/>
      <c r="F852" s="54"/>
      <c r="G852" s="54"/>
      <c r="H852" s="54"/>
      <c r="I852" s="54"/>
      <c r="J852" s="54"/>
      <c r="K852" s="54"/>
      <c r="L852" s="86"/>
      <c r="M852" s="86"/>
      <c r="N852" s="86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42"/>
      <c r="AB852" s="43"/>
      <c r="AC852" s="43"/>
      <c r="AD852" s="44"/>
    </row>
    <row r="853" spans="1:30" ht="13.5" hidden="1" customHeight="1">
      <c r="A853" s="29"/>
      <c r="B853" s="55"/>
      <c r="C853" s="84"/>
      <c r="D853" s="85"/>
      <c r="E853" s="44"/>
      <c r="F853" s="54"/>
      <c r="G853" s="54"/>
      <c r="H853" s="54"/>
      <c r="I853" s="54"/>
      <c r="J853" s="54"/>
      <c r="K853" s="54"/>
      <c r="L853" s="86"/>
      <c r="M853" s="86"/>
      <c r="N853" s="86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42"/>
      <c r="AB853" s="43"/>
      <c r="AC853" s="43"/>
      <c r="AD853" s="44"/>
    </row>
    <row r="854" spans="1:30" ht="13.5" hidden="1" customHeight="1">
      <c r="A854" s="29"/>
      <c r="B854" s="55"/>
      <c r="C854" s="84"/>
      <c r="D854" s="85"/>
      <c r="E854" s="44"/>
      <c r="F854" s="54"/>
      <c r="G854" s="54"/>
      <c r="H854" s="54"/>
      <c r="I854" s="54"/>
      <c r="J854" s="54"/>
      <c r="K854" s="54"/>
      <c r="L854" s="86"/>
      <c r="M854" s="86"/>
      <c r="N854" s="86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42"/>
      <c r="AB854" s="43"/>
      <c r="AC854" s="43"/>
      <c r="AD854" s="44"/>
    </row>
    <row r="855" spans="1:30" ht="13.5" hidden="1" customHeight="1">
      <c r="A855" s="29"/>
      <c r="B855" s="55"/>
      <c r="C855" s="84"/>
      <c r="D855" s="85"/>
      <c r="E855" s="44"/>
      <c r="F855" s="54"/>
      <c r="G855" s="54"/>
      <c r="H855" s="54"/>
      <c r="I855" s="54"/>
      <c r="J855" s="54"/>
      <c r="K855" s="54"/>
      <c r="L855" s="86"/>
      <c r="M855" s="86"/>
      <c r="N855" s="86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42"/>
      <c r="AB855" s="43"/>
      <c r="AC855" s="43"/>
      <c r="AD855" s="44"/>
    </row>
    <row r="856" spans="1:30" ht="13.5" hidden="1" customHeight="1">
      <c r="A856" s="29"/>
      <c r="B856" s="55"/>
      <c r="C856" s="84"/>
      <c r="D856" s="85"/>
      <c r="E856" s="44"/>
      <c r="F856" s="54"/>
      <c r="G856" s="54"/>
      <c r="H856" s="54"/>
      <c r="I856" s="54"/>
      <c r="J856" s="54"/>
      <c r="K856" s="54"/>
      <c r="L856" s="86"/>
      <c r="M856" s="86"/>
      <c r="N856" s="86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42"/>
      <c r="AB856" s="43"/>
      <c r="AC856" s="43"/>
      <c r="AD856" s="44"/>
    </row>
    <row r="857" spans="1:30" ht="13.5" hidden="1" customHeight="1">
      <c r="A857" s="29"/>
      <c r="B857" s="55"/>
      <c r="C857" s="84"/>
      <c r="D857" s="85"/>
      <c r="E857" s="44"/>
      <c r="F857" s="54"/>
      <c r="G857" s="54"/>
      <c r="H857" s="54"/>
      <c r="I857" s="54"/>
      <c r="J857" s="54"/>
      <c r="K857" s="54"/>
      <c r="L857" s="86"/>
      <c r="M857" s="86"/>
      <c r="N857" s="86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42"/>
      <c r="AB857" s="43"/>
      <c r="AC857" s="43"/>
      <c r="AD857" s="44"/>
    </row>
    <row r="858" spans="1:30" ht="13.5" hidden="1" customHeight="1">
      <c r="A858" s="29"/>
      <c r="B858" s="55"/>
      <c r="C858" s="84"/>
      <c r="D858" s="85"/>
      <c r="E858" s="44"/>
      <c r="F858" s="54"/>
      <c r="G858" s="54"/>
      <c r="H858" s="54"/>
      <c r="I858" s="54"/>
      <c r="J858" s="54"/>
      <c r="K858" s="54"/>
      <c r="L858" s="86"/>
      <c r="M858" s="86"/>
      <c r="N858" s="86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42"/>
      <c r="AB858" s="43"/>
      <c r="AC858" s="43"/>
      <c r="AD858" s="44"/>
    </row>
    <row r="859" spans="1:30" ht="13.5" hidden="1" customHeight="1">
      <c r="A859" s="29"/>
      <c r="B859" s="55"/>
      <c r="C859" s="84"/>
      <c r="D859" s="85"/>
      <c r="E859" s="44"/>
      <c r="F859" s="54"/>
      <c r="G859" s="54"/>
      <c r="H859" s="54"/>
      <c r="I859" s="54"/>
      <c r="J859" s="54"/>
      <c r="K859" s="54"/>
      <c r="L859" s="86"/>
      <c r="M859" s="86"/>
      <c r="N859" s="86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42"/>
      <c r="AB859" s="43"/>
      <c r="AC859" s="43"/>
      <c r="AD859" s="44"/>
    </row>
    <row r="860" spans="1:30" ht="13.5" hidden="1" customHeight="1">
      <c r="A860" s="29"/>
      <c r="B860" s="55"/>
      <c r="C860" s="84"/>
      <c r="D860" s="85"/>
      <c r="E860" s="44"/>
      <c r="F860" s="54"/>
      <c r="G860" s="54"/>
      <c r="H860" s="54"/>
      <c r="I860" s="54"/>
      <c r="J860" s="54"/>
      <c r="K860" s="54"/>
      <c r="L860" s="86"/>
      <c r="M860" s="86"/>
      <c r="N860" s="86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42"/>
      <c r="AB860" s="43"/>
      <c r="AC860" s="43"/>
      <c r="AD860" s="44"/>
    </row>
    <row r="861" spans="1:30" ht="13.5" hidden="1" customHeight="1">
      <c r="A861" s="29"/>
      <c r="B861" s="55"/>
      <c r="C861" s="84"/>
      <c r="D861" s="85"/>
      <c r="E861" s="44"/>
      <c r="F861" s="54"/>
      <c r="G861" s="54"/>
      <c r="H861" s="54"/>
      <c r="I861" s="54"/>
      <c r="J861" s="54"/>
      <c r="K861" s="54"/>
      <c r="L861" s="86"/>
      <c r="M861" s="86"/>
      <c r="N861" s="86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  <c r="AA861" s="42"/>
      <c r="AB861" s="43"/>
      <c r="AC861" s="43"/>
      <c r="AD861" s="44"/>
    </row>
    <row r="862" spans="1:30" ht="13.5" hidden="1" customHeight="1">
      <c r="A862" s="29"/>
      <c r="B862" s="55"/>
      <c r="C862" s="84"/>
      <c r="D862" s="85"/>
      <c r="E862" s="44"/>
      <c r="F862" s="54"/>
      <c r="G862" s="54"/>
      <c r="H862" s="54"/>
      <c r="I862" s="54"/>
      <c r="J862" s="54"/>
      <c r="K862" s="54"/>
      <c r="L862" s="86"/>
      <c r="M862" s="86"/>
      <c r="N862" s="86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42"/>
      <c r="AB862" s="43"/>
      <c r="AC862" s="43"/>
      <c r="AD862" s="44"/>
    </row>
    <row r="863" spans="1:30" ht="13.5" hidden="1" customHeight="1">
      <c r="A863" s="29"/>
      <c r="B863" s="55"/>
      <c r="C863" s="84"/>
      <c r="D863" s="85"/>
      <c r="E863" s="44"/>
      <c r="F863" s="54"/>
      <c r="G863" s="54"/>
      <c r="H863" s="54"/>
      <c r="I863" s="54"/>
      <c r="J863" s="54"/>
      <c r="K863" s="54"/>
      <c r="L863" s="86"/>
      <c r="M863" s="86"/>
      <c r="N863" s="86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42"/>
      <c r="AB863" s="43"/>
      <c r="AC863" s="43"/>
      <c r="AD863" s="44"/>
    </row>
    <row r="864" spans="1:30" ht="13.5" hidden="1" customHeight="1">
      <c r="A864" s="29"/>
      <c r="B864" s="55"/>
      <c r="C864" s="84"/>
      <c r="D864" s="85"/>
      <c r="E864" s="44"/>
      <c r="F864" s="54"/>
      <c r="G864" s="54"/>
      <c r="H864" s="54"/>
      <c r="I864" s="54"/>
      <c r="J864" s="54"/>
      <c r="K864" s="54"/>
      <c r="L864" s="86"/>
      <c r="M864" s="86"/>
      <c r="N864" s="86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42"/>
      <c r="AB864" s="43"/>
      <c r="AC864" s="43"/>
      <c r="AD864" s="44"/>
    </row>
    <row r="865" spans="1:30" ht="13.5" hidden="1" customHeight="1">
      <c r="A865" s="29"/>
      <c r="B865" s="55"/>
      <c r="C865" s="84"/>
      <c r="D865" s="85"/>
      <c r="E865" s="44"/>
      <c r="F865" s="54"/>
      <c r="G865" s="54"/>
      <c r="H865" s="54"/>
      <c r="I865" s="54"/>
      <c r="J865" s="54"/>
      <c r="K865" s="54"/>
      <c r="L865" s="86"/>
      <c r="M865" s="86"/>
      <c r="N865" s="86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42"/>
      <c r="AB865" s="43"/>
      <c r="AC865" s="43"/>
      <c r="AD865" s="44"/>
    </row>
    <row r="866" spans="1:30" ht="13.5" hidden="1" customHeight="1">
      <c r="A866" s="29"/>
      <c r="B866" s="55"/>
      <c r="C866" s="84"/>
      <c r="D866" s="85"/>
      <c r="E866" s="44"/>
      <c r="F866" s="54"/>
      <c r="G866" s="54"/>
      <c r="H866" s="54"/>
      <c r="I866" s="54"/>
      <c r="J866" s="54"/>
      <c r="K866" s="54"/>
      <c r="L866" s="86"/>
      <c r="M866" s="86"/>
      <c r="N866" s="86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42"/>
      <c r="AB866" s="43"/>
      <c r="AC866" s="43"/>
      <c r="AD866" s="44"/>
    </row>
    <row r="867" spans="1:30" ht="13.5" hidden="1" customHeight="1">
      <c r="A867" s="29"/>
      <c r="B867" s="55"/>
      <c r="C867" s="84"/>
      <c r="D867" s="85"/>
      <c r="E867" s="44"/>
      <c r="F867" s="54"/>
      <c r="G867" s="54"/>
      <c r="H867" s="54"/>
      <c r="I867" s="54"/>
      <c r="J867" s="54"/>
      <c r="K867" s="54"/>
      <c r="L867" s="86"/>
      <c r="M867" s="86"/>
      <c r="N867" s="86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42"/>
      <c r="AB867" s="43"/>
      <c r="AC867" s="43"/>
      <c r="AD867" s="44"/>
    </row>
    <row r="868" spans="1:30" ht="13.5" hidden="1" customHeight="1">
      <c r="A868" s="29"/>
      <c r="B868" s="55"/>
      <c r="C868" s="84"/>
      <c r="D868" s="85"/>
      <c r="E868" s="44"/>
      <c r="F868" s="54"/>
      <c r="G868" s="54"/>
      <c r="H868" s="54"/>
      <c r="I868" s="54"/>
      <c r="J868" s="54"/>
      <c r="K868" s="54"/>
      <c r="L868" s="86"/>
      <c r="M868" s="86"/>
      <c r="N868" s="86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42"/>
      <c r="AB868" s="43"/>
      <c r="AC868" s="43"/>
      <c r="AD868" s="44"/>
    </row>
    <row r="869" spans="1:30" ht="13.5" hidden="1" customHeight="1">
      <c r="A869" s="29"/>
      <c r="B869" s="55"/>
      <c r="C869" s="84"/>
      <c r="D869" s="85"/>
      <c r="E869" s="44"/>
      <c r="F869" s="54"/>
      <c r="G869" s="54"/>
      <c r="H869" s="54"/>
      <c r="I869" s="54"/>
      <c r="J869" s="54"/>
      <c r="K869" s="54"/>
      <c r="L869" s="86"/>
      <c r="M869" s="86"/>
      <c r="N869" s="86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42"/>
      <c r="AB869" s="43"/>
      <c r="AC869" s="43"/>
      <c r="AD869" s="44"/>
    </row>
    <row r="870" spans="1:30" ht="13.5" hidden="1" customHeight="1">
      <c r="A870" s="29"/>
      <c r="B870" s="55"/>
      <c r="C870" s="84"/>
      <c r="D870" s="85"/>
      <c r="E870" s="44"/>
      <c r="F870" s="54"/>
      <c r="G870" s="54"/>
      <c r="H870" s="54"/>
      <c r="I870" s="54"/>
      <c r="J870" s="54"/>
      <c r="K870" s="54"/>
      <c r="L870" s="86"/>
      <c r="M870" s="86"/>
      <c r="N870" s="86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42"/>
      <c r="AB870" s="43"/>
      <c r="AC870" s="43"/>
      <c r="AD870" s="44"/>
    </row>
    <row r="871" spans="1:30" ht="13.5" hidden="1" customHeight="1">
      <c r="A871" s="29"/>
      <c r="B871" s="55"/>
      <c r="C871" s="84"/>
      <c r="D871" s="85"/>
      <c r="E871" s="44"/>
      <c r="F871" s="54"/>
      <c r="G871" s="54"/>
      <c r="H871" s="54"/>
      <c r="I871" s="54"/>
      <c r="J871" s="54"/>
      <c r="K871" s="54"/>
      <c r="L871" s="86"/>
      <c r="M871" s="86"/>
      <c r="N871" s="86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42"/>
      <c r="AB871" s="43"/>
      <c r="AC871" s="43"/>
      <c r="AD871" s="44"/>
    </row>
    <row r="872" spans="1:30" ht="13.5" hidden="1" customHeight="1">
      <c r="A872" s="29"/>
      <c r="B872" s="55"/>
      <c r="C872" s="84"/>
      <c r="D872" s="85"/>
      <c r="E872" s="44"/>
      <c r="F872" s="54"/>
      <c r="G872" s="54"/>
      <c r="H872" s="54"/>
      <c r="I872" s="54"/>
      <c r="J872" s="54"/>
      <c r="K872" s="54"/>
      <c r="L872" s="86"/>
      <c r="M872" s="86"/>
      <c r="N872" s="86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42"/>
      <c r="AB872" s="43"/>
      <c r="AC872" s="43"/>
      <c r="AD872" s="44"/>
    </row>
    <row r="873" spans="1:30" ht="13.5" hidden="1" customHeight="1">
      <c r="A873" s="29"/>
      <c r="B873" s="55"/>
      <c r="C873" s="84"/>
      <c r="D873" s="85"/>
      <c r="E873" s="44"/>
      <c r="F873" s="54"/>
      <c r="G873" s="54"/>
      <c r="H873" s="54"/>
      <c r="I873" s="54"/>
      <c r="J873" s="54"/>
      <c r="K873" s="54"/>
      <c r="L873" s="86"/>
      <c r="M873" s="86"/>
      <c r="N873" s="86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42"/>
      <c r="AB873" s="43"/>
      <c r="AC873" s="43"/>
      <c r="AD873" s="44"/>
    </row>
    <row r="874" spans="1:30" ht="13.5" hidden="1" customHeight="1">
      <c r="A874" s="29"/>
      <c r="B874" s="55"/>
      <c r="C874" s="84"/>
      <c r="D874" s="85"/>
      <c r="E874" s="44"/>
      <c r="F874" s="54"/>
      <c r="G874" s="54"/>
      <c r="H874" s="54"/>
      <c r="I874" s="54"/>
      <c r="J874" s="54"/>
      <c r="K874" s="54"/>
      <c r="L874" s="86"/>
      <c r="M874" s="86"/>
      <c r="N874" s="86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42"/>
      <c r="AB874" s="43"/>
      <c r="AC874" s="43"/>
      <c r="AD874" s="44"/>
    </row>
    <row r="875" spans="1:30" ht="13.5" hidden="1" customHeight="1">
      <c r="A875" s="29"/>
      <c r="B875" s="55"/>
      <c r="C875" s="84"/>
      <c r="D875" s="85"/>
      <c r="E875" s="44"/>
      <c r="F875" s="54"/>
      <c r="G875" s="54"/>
      <c r="H875" s="54"/>
      <c r="I875" s="54"/>
      <c r="J875" s="54"/>
      <c r="K875" s="54"/>
      <c r="L875" s="86"/>
      <c r="M875" s="86"/>
      <c r="N875" s="86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42"/>
      <c r="AB875" s="43"/>
      <c r="AC875" s="43"/>
      <c r="AD875" s="44"/>
    </row>
    <row r="876" spans="1:30" ht="13.5" hidden="1" customHeight="1">
      <c r="A876" s="29"/>
      <c r="B876" s="55"/>
      <c r="C876" s="84"/>
      <c r="D876" s="85"/>
      <c r="E876" s="44"/>
      <c r="F876" s="54"/>
      <c r="G876" s="54"/>
      <c r="H876" s="54"/>
      <c r="I876" s="54"/>
      <c r="J876" s="54"/>
      <c r="K876" s="54"/>
      <c r="L876" s="86"/>
      <c r="M876" s="86"/>
      <c r="N876" s="86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42"/>
      <c r="AB876" s="43"/>
      <c r="AC876" s="43"/>
      <c r="AD876" s="44"/>
    </row>
    <row r="877" spans="1:30" ht="13.5" hidden="1" customHeight="1">
      <c r="A877" s="29"/>
      <c r="B877" s="55"/>
      <c r="C877" s="84"/>
      <c r="D877" s="85"/>
      <c r="E877" s="44"/>
      <c r="F877" s="54"/>
      <c r="G877" s="54"/>
      <c r="H877" s="54"/>
      <c r="I877" s="54"/>
      <c r="J877" s="54"/>
      <c r="K877" s="54"/>
      <c r="L877" s="86"/>
      <c r="M877" s="86"/>
      <c r="N877" s="86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42"/>
      <c r="AB877" s="43"/>
      <c r="AC877" s="43"/>
      <c r="AD877" s="44"/>
    </row>
    <row r="878" spans="1:30" ht="13.5" hidden="1" customHeight="1">
      <c r="A878" s="55"/>
      <c r="B878" s="55"/>
      <c r="C878" s="8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  <c r="AB878" s="87"/>
      <c r="AC878" s="87"/>
      <c r="AD878" s="88"/>
    </row>
    <row r="879" spans="1:30" ht="13.5" hidden="1" customHeight="1">
      <c r="A879" s="55"/>
      <c r="B879" s="55"/>
      <c r="C879" s="8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  <c r="AB879" s="87"/>
      <c r="AC879" s="87"/>
      <c r="AD879" s="88"/>
    </row>
    <row r="880" spans="1:30" ht="13.5" hidden="1" customHeight="1">
      <c r="A880" s="55"/>
      <c r="B880" s="55"/>
      <c r="C880" s="8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87"/>
      <c r="AC880" s="87"/>
      <c r="AD880" s="88"/>
    </row>
    <row r="881" spans="1:30" ht="13.5" customHeight="1">
      <c r="A881" s="55"/>
      <c r="B881" s="55"/>
      <c r="C881" s="8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  <c r="AB881" s="87">
        <f>SUM(AB20:AB788)</f>
        <v>8450952.0499999933</v>
      </c>
      <c r="AC881" s="87">
        <f>SUM(AC20:AC788)</f>
        <v>8450952.0499999933</v>
      </c>
      <c r="AD881" s="88"/>
    </row>
    <row r="882" spans="1:30" s="89" customFormat="1" ht="13.5" customHeight="1">
      <c r="C882" s="89" t="s">
        <v>487</v>
      </c>
    </row>
    <row r="883" spans="1:30" s="89" customFormat="1" ht="15" customHeight="1">
      <c r="C883" s="90"/>
      <c r="D883" s="91"/>
    </row>
    <row r="884" spans="1:30" s="89" customFormat="1" ht="15" customHeight="1">
      <c r="C884" s="92"/>
      <c r="D884" s="91"/>
    </row>
    <row r="885" spans="1:30" ht="24.75" customHeight="1">
      <c r="C885" s="92" t="s">
        <v>488</v>
      </c>
      <c r="D885" s="93"/>
      <c r="L885" s="94"/>
    </row>
    <row r="886" spans="1:30" s="95" customFormat="1" ht="13.5" customHeight="1">
      <c r="C886" s="96" t="s">
        <v>489</v>
      </c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 spans="1:30" s="95" customFormat="1" ht="13.5" customHeight="1"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 spans="1:30" s="95" customFormat="1" ht="13.5" customHeight="1">
      <c r="C888" s="97">
        <v>44796</v>
      </c>
      <c r="D888" s="98"/>
      <c r="E888" s="98"/>
      <c r="F888" s="1" t="s">
        <v>490</v>
      </c>
      <c r="G888" s="1"/>
      <c r="H888" s="1"/>
      <c r="I888" s="1"/>
      <c r="J888" s="1"/>
      <c r="K888" s="99"/>
      <c r="L888" s="1"/>
      <c r="M888" s="1"/>
      <c r="N888" s="1"/>
      <c r="O888" s="100"/>
      <c r="P888" s="100"/>
      <c r="Q888" s="15"/>
      <c r="R888" s="15"/>
      <c r="S888" s="15"/>
      <c r="T888" s="15"/>
      <c r="U888" s="15"/>
      <c r="V888" s="104" t="s">
        <v>491</v>
      </c>
      <c r="W888" s="104"/>
      <c r="X888" s="104"/>
      <c r="Y888" s="104"/>
      <c r="Z888" s="104"/>
      <c r="AA888" s="104"/>
      <c r="AB888" s="104"/>
      <c r="AC888" s="101"/>
    </row>
    <row r="889" spans="1:30" s="95" customFormat="1" ht="13.5" customHeight="1">
      <c r="C889" s="102" t="s">
        <v>492</v>
      </c>
      <c r="D889" s="98"/>
      <c r="E889" s="98"/>
      <c r="F889" s="105" t="s">
        <v>493</v>
      </c>
      <c r="G889" s="105"/>
      <c r="H889" s="105"/>
      <c r="I889" s="105"/>
      <c r="J889" s="105"/>
      <c r="K889" s="15"/>
      <c r="L889" s="106" t="s">
        <v>494</v>
      </c>
      <c r="M889" s="106"/>
      <c r="N889" s="106"/>
      <c r="O889" s="100"/>
      <c r="P889" s="100"/>
      <c r="Q889" s="15"/>
      <c r="R889" s="15"/>
      <c r="S889" s="15"/>
      <c r="T889" s="15"/>
      <c r="U889" s="15"/>
      <c r="V889" s="105"/>
      <c r="W889" s="105"/>
      <c r="X889" s="105"/>
      <c r="Y889" s="105"/>
      <c r="Z889" s="105"/>
      <c r="AA889" s="105"/>
      <c r="AB889" s="105"/>
    </row>
    <row r="890" spans="1:30" ht="13.5" customHeight="1">
      <c r="C890" s="103"/>
    </row>
    <row r="891" spans="1:30" ht="13.5" customHeight="1">
      <c r="C891" s="96" t="s">
        <v>495</v>
      </c>
    </row>
    <row r="892" spans="1:30" ht="13.5" customHeight="1"/>
    <row r="893" spans="1:30">
      <c r="C893" s="97">
        <v>44796</v>
      </c>
      <c r="D893" s="98"/>
      <c r="E893" s="98"/>
      <c r="F893" s="1" t="s">
        <v>496</v>
      </c>
      <c r="G893" s="1"/>
      <c r="H893" s="1"/>
      <c r="I893" s="1"/>
      <c r="J893" s="1"/>
      <c r="K893" s="99"/>
      <c r="L893" s="1"/>
      <c r="M893" s="1"/>
      <c r="N893" s="1"/>
      <c r="O893" s="100"/>
      <c r="P893" s="100"/>
      <c r="V893" s="104" t="s">
        <v>497</v>
      </c>
      <c r="W893" s="104"/>
      <c r="X893" s="104"/>
      <c r="Y893" s="104"/>
      <c r="Z893" s="104"/>
      <c r="AA893" s="104"/>
      <c r="AB893" s="104"/>
    </row>
    <row r="894" spans="1:30">
      <c r="C894" s="102" t="s">
        <v>492</v>
      </c>
      <c r="D894" s="98"/>
      <c r="E894" s="98"/>
      <c r="F894" s="105" t="s">
        <v>493</v>
      </c>
      <c r="G894" s="105"/>
      <c r="H894" s="105"/>
      <c r="I894" s="105"/>
      <c r="J894" s="105"/>
      <c r="L894" s="106" t="s">
        <v>494</v>
      </c>
      <c r="M894" s="106"/>
      <c r="N894" s="106"/>
      <c r="O894" s="100"/>
      <c r="P894" s="100"/>
      <c r="V894" s="105"/>
      <c r="W894" s="105"/>
      <c r="X894" s="105"/>
      <c r="Y894" s="105"/>
      <c r="Z894" s="105"/>
      <c r="AA894" s="105"/>
      <c r="AB894" s="105"/>
    </row>
    <row r="897" spans="3:30">
      <c r="C897" s="96" t="s">
        <v>498</v>
      </c>
    </row>
    <row r="899" spans="3:30"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</sheetData>
  <mergeCells count="47">
    <mergeCell ref="C899:AD899"/>
    <mergeCell ref="F893:J893"/>
    <mergeCell ref="L893:N893"/>
    <mergeCell ref="V893:AB893"/>
    <mergeCell ref="F894:J894"/>
    <mergeCell ref="L894:N894"/>
    <mergeCell ref="V894:AB894"/>
    <mergeCell ref="C534:H534"/>
    <mergeCell ref="F888:J888"/>
    <mergeCell ref="L888:N888"/>
    <mergeCell ref="V888:AB888"/>
    <mergeCell ref="F889:J889"/>
    <mergeCell ref="L889:N889"/>
    <mergeCell ref="V889:AB889"/>
    <mergeCell ref="B18:C18"/>
    <mergeCell ref="C147:H147"/>
    <mergeCell ref="C148:H148"/>
    <mergeCell ref="B404:C404"/>
    <mergeCell ref="C533:H533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pageMargins left="0.23611111111111099" right="0" top="0.39374999999999999" bottom="0.39374999999999999" header="0.511811023622047" footer="0.511811023622047"/>
  <pageSetup paperSize="8" scale="48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10</cp:revision>
  <dcterms:created xsi:type="dcterms:W3CDTF">1996-10-08T23:32:33Z</dcterms:created>
  <dcterms:modified xsi:type="dcterms:W3CDTF">2022-09-12T05:34:49Z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